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760" tabRatio="713" activeTab="0"/>
  </bookViews>
  <sheets>
    <sheet name="表紙" sheetId="1" r:id="rId1"/>
    <sheet name="家族" sheetId="2" r:id="rId2"/>
    <sheet name="施設" sheetId="3" r:id="rId3"/>
    <sheet name="作物・品種" sheetId="4" r:id="rId4"/>
    <sheet name="農産物" sheetId="5" r:id="rId5"/>
    <sheet name="畜産物" sheetId="6" r:id="rId6"/>
    <sheet name="労賃" sheetId="7" r:id="rId7"/>
    <sheet name="種苗" sheetId="8" r:id="rId8"/>
    <sheet name="温材" sheetId="9" r:id="rId9"/>
    <sheet name="修理" sheetId="10" r:id="rId10"/>
    <sheet name="貯金" sheetId="11" r:id="rId11"/>
    <sheet name="資金返済" sheetId="12" r:id="rId12"/>
    <sheet name="現金" sheetId="13" r:id="rId13"/>
    <sheet name="総括" sheetId="14" r:id="rId14"/>
    <sheet name="査定" sheetId="15" r:id="rId15"/>
  </sheets>
  <definedNames>
    <definedName name="_xlfn.IFERROR" hidden="1">#NAME?</definedName>
    <definedName name="_xlnm.Print_Area" localSheetId="8">'温材'!$A$1:$I$38</definedName>
    <definedName name="_xlnm.Print_Area" localSheetId="1">'家族'!$A$1:$X$39</definedName>
    <definedName name="_xlnm.Print_Area" localSheetId="12">'現金'!$B$1:$L$36</definedName>
    <definedName name="_xlnm.Print_Area" localSheetId="14">'査定'!$A$1:$I$33</definedName>
    <definedName name="_xlnm.Print_Area" localSheetId="3">'作物・品種'!$A$1:$P$35</definedName>
    <definedName name="_xlnm.Print_Area" localSheetId="2">'施設'!$A$1:$N$35</definedName>
    <definedName name="_xlnm.Print_Area" localSheetId="11">'資金返済'!$A$1:$L$37</definedName>
    <definedName name="_xlnm.Print_Area" localSheetId="7">'種苗'!$A$1:$H$34</definedName>
    <definedName name="_xlnm.Print_Area" localSheetId="9">'修理'!$A$1:$G$36</definedName>
    <definedName name="_xlnm.Print_Area" localSheetId="13">'総括'!$A$2:$BA$38</definedName>
    <definedName name="_xlnm.Print_Area" localSheetId="5">'畜産物'!$A$1:$K$46</definedName>
    <definedName name="_xlnm.Print_Area" localSheetId="10">'貯金'!$A$1:$G$33</definedName>
    <definedName name="_xlnm.Print_Area" localSheetId="4">'農産物'!$A$1:$N$46</definedName>
    <definedName name="_xlnm.Print_Area" localSheetId="0">'表紙'!$A$1:$O$35</definedName>
    <definedName name="_xlnm.Print_Area" localSheetId="6">'労賃'!$A$1:$I$40</definedName>
  </definedNames>
  <calcPr fullCalcOnLoad="1"/>
</workbook>
</file>

<file path=xl/sharedStrings.xml><?xml version="1.0" encoding="utf-8"?>
<sst xmlns="http://schemas.openxmlformats.org/spreadsheetml/2006/main" count="1036" uniqueCount="553">
  <si>
    <t>組合員名</t>
  </si>
  <si>
    <t>組合員コード</t>
  </si>
  <si>
    <t>受付月日</t>
  </si>
  <si>
    <t>査定月日</t>
  </si>
  <si>
    <t>第１回変更月日</t>
  </si>
  <si>
    <t>第２回変更月日</t>
  </si>
  <si>
    <t>月</t>
  </si>
  <si>
    <t>日</t>
  </si>
  <si>
    <t>氏　　　　名</t>
  </si>
  <si>
    <t>続柄</t>
  </si>
  <si>
    <t>本人</t>
  </si>
  <si>
    <t>生 年 月 日</t>
  </si>
  <si>
    <t>年齢</t>
  </si>
  <si>
    <t>歳</t>
  </si>
  <si>
    <t>稼動力</t>
  </si>
  <si>
    <t>勤務先（農外就労含む）・就学状況</t>
  </si>
  <si>
    <t>土地の状況</t>
  </si>
  <si>
    <t>所有地</t>
  </si>
  <si>
    <t>借入地</t>
  </si>
  <si>
    <t>貸付地</t>
  </si>
  <si>
    <t>水田</t>
  </si>
  <si>
    <t>水田合計面積</t>
  </si>
  <si>
    <t>（単位：ａ）</t>
  </si>
  <si>
    <t>畑</t>
  </si>
  <si>
    <t>畑合計面積</t>
  </si>
  <si>
    <t>ａ</t>
  </si>
  <si>
    <t>果樹面積</t>
  </si>
  <si>
    <t>種別</t>
  </si>
  <si>
    <t>家畜飼育状況</t>
  </si>
  <si>
    <t>肉牛</t>
  </si>
  <si>
    <t>成</t>
  </si>
  <si>
    <t>肥育</t>
  </si>
  <si>
    <t>仔</t>
  </si>
  <si>
    <t>乳牛</t>
  </si>
  <si>
    <t>馬</t>
  </si>
  <si>
    <t>豚</t>
  </si>
  <si>
    <t>鶏</t>
  </si>
  <si>
    <t>施設・農機具・自動車所有状況</t>
  </si>
  <si>
    <t>構造・銘柄</t>
  </si>
  <si>
    <t>取得年度</t>
  </si>
  <si>
    <t>住宅</t>
  </si>
  <si>
    <t>納舎</t>
  </si>
  <si>
    <t>農機具庫</t>
  </si>
  <si>
    <t>車庫</t>
  </si>
  <si>
    <t>堆肥場</t>
  </si>
  <si>
    <t>施　　　　　　　設</t>
  </si>
  <si>
    <t>田植機</t>
  </si>
  <si>
    <t>乾燥機</t>
  </si>
  <si>
    <t>籾摺機</t>
  </si>
  <si>
    <t>防除機</t>
  </si>
  <si>
    <t>台</t>
  </si>
  <si>
    <t>石</t>
  </si>
  <si>
    <t>条</t>
  </si>
  <si>
    <t>自動車</t>
  </si>
  <si>
    <t>軽トラック</t>
  </si>
  <si>
    <t>貨物自動車</t>
  </si>
  <si>
    <t>乗用車</t>
  </si>
  <si>
    <t>作物別・品種別明細書</t>
  </si>
  <si>
    <t>計</t>
  </si>
  <si>
    <t>ａ</t>
  </si>
  <si>
    <t>春小麦</t>
  </si>
  <si>
    <t>春よ恋</t>
  </si>
  <si>
    <t>秋小麦</t>
  </si>
  <si>
    <t>小豆</t>
  </si>
  <si>
    <t>大豆</t>
  </si>
  <si>
    <t>作物名</t>
  </si>
  <si>
    <t>花卉</t>
  </si>
  <si>
    <t>普通畑面積</t>
  </si>
  <si>
    <t>牧草地面積</t>
  </si>
  <si>
    <t>その他</t>
  </si>
  <si>
    <t>農産物の生産販売計画（０１～０７）</t>
  </si>
  <si>
    <t>項目</t>
  </si>
  <si>
    <t>作付面積</t>
  </si>
  <si>
    <t>総生産量</t>
  </si>
  <si>
    <t>予定単価</t>
  </si>
  <si>
    <t>金額</t>
  </si>
  <si>
    <t>ａ</t>
  </si>
  <si>
    <t>俵</t>
  </si>
  <si>
    <t>円</t>
  </si>
  <si>
    <t>千円</t>
  </si>
  <si>
    <t>うるち米</t>
  </si>
  <si>
    <t>もち米</t>
  </si>
  <si>
    <t>米</t>
  </si>
  <si>
    <t>麦類</t>
  </si>
  <si>
    <t>玉　　葱</t>
  </si>
  <si>
    <t>基</t>
  </si>
  <si>
    <t>玉葱・馬鈴薯</t>
  </si>
  <si>
    <t>カスミ草</t>
  </si>
  <si>
    <t>ほうれん草</t>
  </si>
  <si>
    <t>蔬菜・果実</t>
  </si>
  <si>
    <t>その他農産物</t>
  </si>
  <si>
    <t>畜産物の生産販売計画（１０～１４）</t>
  </si>
  <si>
    <t>数量</t>
  </si>
  <si>
    <t>諸経費</t>
  </si>
  <si>
    <t>差引金額</t>
  </si>
  <si>
    <t>販　　　売　　　計　　　画</t>
  </si>
  <si>
    <t>生乳</t>
  </si>
  <si>
    <t>乳用牛</t>
  </si>
  <si>
    <t>肉用牛</t>
  </si>
  <si>
    <t>鶏卵</t>
  </si>
  <si>
    <t>鶏肉</t>
  </si>
  <si>
    <t>その他畜産物</t>
  </si>
  <si>
    <t>その他収入計画（２０～２３）</t>
  </si>
  <si>
    <t>種　　　別</t>
  </si>
  <si>
    <t>金　　　　　　　額</t>
  </si>
  <si>
    <t>共同作業労賃</t>
  </si>
  <si>
    <t>農業雑収入</t>
  </si>
  <si>
    <t>出資配当金</t>
  </si>
  <si>
    <t>農外収入</t>
  </si>
  <si>
    <t>資金借入</t>
  </si>
  <si>
    <t>クミカン繰越金受入</t>
  </si>
  <si>
    <t>資金受入</t>
  </si>
  <si>
    <t>５０．雇用労賃</t>
  </si>
  <si>
    <t>前年実績</t>
  </si>
  <si>
    <t>単　　価</t>
  </si>
  <si>
    <t>金　　額</t>
  </si>
  <si>
    <t>雇用労賃</t>
  </si>
  <si>
    <t>小　　　計</t>
  </si>
  <si>
    <t>専従者給与</t>
  </si>
  <si>
    <t>氏名</t>
  </si>
  <si>
    <t>役員報酬</t>
  </si>
  <si>
    <t>５１．肥料費</t>
  </si>
  <si>
    <t>種　　　　　別</t>
  </si>
  <si>
    <t>本年計画</t>
  </si>
  <si>
    <t>水稲</t>
  </si>
  <si>
    <t>豆類・雑穀</t>
  </si>
  <si>
    <t>（単位：千円）</t>
  </si>
  <si>
    <t>５２．種苗・農薬費</t>
  </si>
  <si>
    <t>水稲種子</t>
  </si>
  <si>
    <t>小麦種子</t>
  </si>
  <si>
    <t>５３．温床諸資材費</t>
  </si>
  <si>
    <t>人工床土・覆土</t>
  </si>
  <si>
    <t>５４．生産諸資材費</t>
  </si>
  <si>
    <t>農作業用衣服</t>
  </si>
  <si>
    <t>その他生産資材</t>
  </si>
  <si>
    <t>５５．水道光熱費</t>
  </si>
  <si>
    <t>農業用電気料</t>
  </si>
  <si>
    <t>農業用ガソリン</t>
  </si>
  <si>
    <t>５６．飼料養畜費</t>
  </si>
  <si>
    <t>５７．農業関係共済</t>
  </si>
  <si>
    <t>水稲共済掛金</t>
  </si>
  <si>
    <t>小麦共済掛金</t>
  </si>
  <si>
    <t>畑作物共済掛金</t>
  </si>
  <si>
    <t>ハウス共済掛金</t>
  </si>
  <si>
    <t>家畜共済掛金</t>
  </si>
  <si>
    <t>農業用自動車共済</t>
  </si>
  <si>
    <t>農業用建物共済</t>
  </si>
  <si>
    <t>５８．賃料料金</t>
  </si>
  <si>
    <t>賃借・賃耕料</t>
  </si>
  <si>
    <t>コンバイン利用料</t>
  </si>
  <si>
    <t>機械利用組合</t>
  </si>
  <si>
    <t>米麦施設利用料</t>
  </si>
  <si>
    <t>５９．修理費</t>
  </si>
  <si>
    <t>農用施設修理費</t>
  </si>
  <si>
    <t>６０．租税諸負担</t>
  </si>
  <si>
    <t>改良区賦課金</t>
  </si>
  <si>
    <t>トラクター修理費</t>
  </si>
  <si>
    <t>コンバイン修理費</t>
  </si>
  <si>
    <t>その他農機具修理費</t>
  </si>
  <si>
    <t>６２．その他経営費</t>
  </si>
  <si>
    <t>家の光他購読料</t>
  </si>
  <si>
    <t>７０．家計費</t>
  </si>
  <si>
    <t>食料・住居費</t>
  </si>
  <si>
    <t>水道光熱費</t>
  </si>
  <si>
    <t>その他家計費</t>
  </si>
  <si>
    <t>８１．貯金・共済</t>
  </si>
  <si>
    <t>営農貯金</t>
  </si>
  <si>
    <t>定期貯金</t>
  </si>
  <si>
    <t>定期積金</t>
  </si>
  <si>
    <t>普通貯金</t>
  </si>
  <si>
    <t>こども共済</t>
  </si>
  <si>
    <t>年金共済</t>
  </si>
  <si>
    <t>傷害共済</t>
  </si>
  <si>
    <t>火災共済</t>
  </si>
  <si>
    <t>自動車共済</t>
  </si>
  <si>
    <t>８２．資本的支出</t>
  </si>
  <si>
    <t>農業機械</t>
  </si>
  <si>
    <t>８３．その他支出</t>
  </si>
  <si>
    <t>８０．資金返済　６１．支払利息</t>
  </si>
  <si>
    <t>前年度末残高</t>
  </si>
  <si>
    <t>本年度償還予定額</t>
  </si>
  <si>
    <t>元金</t>
  </si>
  <si>
    <t>利息</t>
  </si>
  <si>
    <t>貯金担保貸付</t>
  </si>
  <si>
    <t>共済担保貸付</t>
  </si>
  <si>
    <t>短期貸付</t>
  </si>
  <si>
    <t>農協資金</t>
  </si>
  <si>
    <t>制度資金</t>
  </si>
  <si>
    <t>自作農維持資金</t>
  </si>
  <si>
    <t>農地等取得資金</t>
  </si>
  <si>
    <t>農業者年金資金</t>
  </si>
  <si>
    <t>受託資金</t>
  </si>
  <si>
    <t>クミカン支払利息</t>
  </si>
  <si>
    <t>月別現金支出計画書</t>
  </si>
  <si>
    <t>㊞</t>
  </si>
  <si>
    <t>家計費</t>
  </si>
  <si>
    <t>1　　月</t>
  </si>
  <si>
    <t>2　　月</t>
  </si>
  <si>
    <t>3　　月</t>
  </si>
  <si>
    <t>4　　月</t>
  </si>
  <si>
    <t>5　　月</t>
  </si>
  <si>
    <t>6　　月</t>
  </si>
  <si>
    <t>7　　月</t>
  </si>
  <si>
    <t>8　　月</t>
  </si>
  <si>
    <t>9　　月</t>
  </si>
  <si>
    <t>10　　月</t>
  </si>
  <si>
    <t>11　　月</t>
  </si>
  <si>
    <t>12　　月</t>
  </si>
  <si>
    <t>合　　　計</t>
  </si>
  <si>
    <t>労　　　賃</t>
  </si>
  <si>
    <t>家　計　費</t>
  </si>
  <si>
    <t>月　　　別</t>
  </si>
  <si>
    <t>　組合員名</t>
  </si>
  <si>
    <t>収入項目</t>
  </si>
  <si>
    <t>組合査定額</t>
  </si>
  <si>
    <t>第１回変更額</t>
  </si>
  <si>
    <t>第２回変更額</t>
  </si>
  <si>
    <t>02</t>
  </si>
  <si>
    <t>03</t>
  </si>
  <si>
    <t>04</t>
  </si>
  <si>
    <t>05</t>
  </si>
  <si>
    <t>06</t>
  </si>
  <si>
    <t>07</t>
  </si>
  <si>
    <t>農産収入計</t>
  </si>
  <si>
    <t>畜産収入計</t>
  </si>
  <si>
    <t>農業収入計</t>
  </si>
  <si>
    <t>Ａ小計（０１～２１）</t>
  </si>
  <si>
    <t>Ｃ　　合　　　計</t>
  </si>
  <si>
    <t>総合収支（Ｃ-Ｄ）</t>
  </si>
  <si>
    <t>係</t>
  </si>
  <si>
    <t>決　　　　　　　定</t>
  </si>
  <si>
    <t>支出項目</t>
  </si>
  <si>
    <t>組合査定額</t>
  </si>
  <si>
    <t>肥料費</t>
  </si>
  <si>
    <t>種苗・農薬費</t>
  </si>
  <si>
    <t>温床諸資材費</t>
  </si>
  <si>
    <t>生産諸資材費</t>
  </si>
  <si>
    <t>飼料養畜費</t>
  </si>
  <si>
    <t>農業関係共済</t>
  </si>
  <si>
    <t>賃料料金</t>
  </si>
  <si>
    <t>修理費</t>
  </si>
  <si>
    <t>租税諸負担</t>
  </si>
  <si>
    <t>支払利息</t>
  </si>
  <si>
    <t>その他経営費</t>
  </si>
  <si>
    <t>農業支出計</t>
  </si>
  <si>
    <t>資金返済</t>
  </si>
  <si>
    <t>貯金・共済</t>
  </si>
  <si>
    <t>資本的支出</t>
  </si>
  <si>
    <t>その他支出</t>
  </si>
  <si>
    <t>Ｄ　合　　計</t>
  </si>
  <si>
    <t>保　証　書</t>
  </si>
  <si>
    <t>確認事務</t>
  </si>
  <si>
    <t>根抵当権設定</t>
  </si>
  <si>
    <t>供給限度額</t>
  </si>
  <si>
    <t>現金供給査定</t>
  </si>
  <si>
    <t>査定額</t>
  </si>
  <si>
    <t>第１回変更</t>
  </si>
  <si>
    <t>除草剤</t>
  </si>
  <si>
    <t>殺菌剤</t>
  </si>
  <si>
    <t>殺虫剤</t>
  </si>
  <si>
    <t>花卉・野菜</t>
  </si>
  <si>
    <t>肥　　　料　　　名</t>
  </si>
  <si>
    <t>共同防除</t>
  </si>
  <si>
    <t>㊞</t>
  </si>
  <si>
    <t>㊞</t>
  </si>
  <si>
    <t>相手先</t>
  </si>
  <si>
    <t>ハウス　・　露地</t>
  </si>
  <si>
    <t>ａ</t>
  </si>
  <si>
    <t>成苗　・　中苗　・　稚苗　・　直播</t>
  </si>
  <si>
    <t>箱ポット・マット</t>
  </si>
  <si>
    <t>水稲育苗体系（該当欄に○して面積記入）</t>
  </si>
  <si>
    <t>水稲品種別作付予定面積</t>
  </si>
  <si>
    <t>ＪＡ出荷数量</t>
  </si>
  <si>
    <t>（単位：ｋｇ・千円）</t>
  </si>
  <si>
    <t>（単位：人・円・千円）</t>
  </si>
  <si>
    <t>５１の消費税</t>
  </si>
  <si>
    <t>５２の消費税</t>
  </si>
  <si>
    <t>５３の消費税</t>
  </si>
  <si>
    <t>５４の消費税</t>
  </si>
  <si>
    <t>５５の消費税</t>
  </si>
  <si>
    <t>５６の消費税</t>
  </si>
  <si>
    <t>５８の消費税</t>
  </si>
  <si>
    <t>５９の消費税</t>
  </si>
  <si>
    <t>（単位：頭,羽）</t>
  </si>
  <si>
    <t>消費（申告）税</t>
  </si>
  <si>
    <t>特記事項</t>
  </si>
  <si>
    <t xml:space="preserve"> 極度額査定</t>
  </si>
  <si>
    <t>第２回変更</t>
  </si>
  <si>
    <t>検　　　　　　証</t>
  </si>
  <si>
    <t>Ｂ小計（22～23）</t>
  </si>
  <si>
    <t>小計（50～70）</t>
  </si>
  <si>
    <t>出資金</t>
  </si>
  <si>
    <t>査定メモ</t>
  </si>
  <si>
    <t>本年度計画</t>
  </si>
  <si>
    <t>種籾（うるち）</t>
  </si>
  <si>
    <t>種籾（もち）</t>
  </si>
  <si>
    <t>本</t>
  </si>
  <si>
    <t>転作田</t>
  </si>
  <si>
    <t>ハルユタカ</t>
  </si>
  <si>
    <t>普通畑</t>
  </si>
  <si>
    <t>農事組合名</t>
  </si>
  <si>
    <t>畑　　　　作</t>
  </si>
  <si>
    <t>馬鈴薯</t>
  </si>
  <si>
    <t>住　　　所</t>
  </si>
  <si>
    <t>ポット</t>
  </si>
  <si>
    <t>円/ｋｇ</t>
  </si>
  <si>
    <t>円/ｹｰｽ</t>
  </si>
  <si>
    <t>生産対
象頭数</t>
  </si>
  <si>
    <t>素牛購入</t>
  </si>
  <si>
    <t>本年度
借入予定額</t>
  </si>
  <si>
    <t>種　　別</t>
  </si>
  <si>
    <t>組合員
コード</t>
  </si>
  <si>
    <t>10</t>
  </si>
  <si>
    <t>22</t>
  </si>
  <si>
    <t>ビニールハウス</t>
  </si>
  <si>
    <t>当　　初</t>
  </si>
  <si>
    <t>変　　更</t>
  </si>
  <si>
    <t>ａ</t>
  </si>
  <si>
    <t>ａ</t>
  </si>
  <si>
    <t>ａ</t>
  </si>
  <si>
    <t>ａ</t>
  </si>
  <si>
    <t>ａ</t>
  </si>
  <si>
    <t>数　　量</t>
  </si>
  <si>
    <t>数　量</t>
  </si>
  <si>
    <t>単　価</t>
  </si>
  <si>
    <t>金　額</t>
  </si>
  <si>
    <t>摘　要</t>
  </si>
  <si>
    <t>合　　計</t>
  </si>
  <si>
    <t>区　　分</t>
  </si>
  <si>
    <t>反　収</t>
  </si>
  <si>
    <t>㊞</t>
  </si>
  <si>
    <t>ＴＥＬ</t>
  </si>
  <si>
    <t>01</t>
  </si>
  <si>
    <t>11</t>
  </si>
  <si>
    <t>12</t>
  </si>
  <si>
    <t>14</t>
  </si>
  <si>
    <t>20</t>
  </si>
  <si>
    <t>21</t>
  </si>
  <si>
    <t>23</t>
  </si>
  <si>
    <t>ａ</t>
  </si>
  <si>
    <t>ａ</t>
  </si>
  <si>
    <t>ａ</t>
  </si>
  <si>
    <t>ａ</t>
  </si>
  <si>
    <t>ａ</t>
  </si>
  <si>
    <t>ｋｇ</t>
  </si>
  <si>
    <t>デルフィニウム</t>
  </si>
  <si>
    <t>ｋｇ</t>
  </si>
  <si>
    <t>インゲン</t>
  </si>
  <si>
    <t>ｹｰｽ</t>
  </si>
  <si>
    <t>農　　　機　　　具</t>
  </si>
  <si>
    <t>はくちょうもち</t>
  </si>
  <si>
    <t>円/本</t>
  </si>
  <si>
    <t>円／本</t>
  </si>
  <si>
    <t>円/基</t>
  </si>
  <si>
    <t>面積・型式</t>
  </si>
  <si>
    <t>棟数・台数</t>
  </si>
  <si>
    <t>棟</t>
  </si>
  <si>
    <t>風の子もち</t>
  </si>
  <si>
    <t>南　瓜</t>
  </si>
  <si>
    <t>大豆（大粒）</t>
  </si>
  <si>
    <t>大豆（小粒）</t>
  </si>
  <si>
    <t>型　枠</t>
  </si>
  <si>
    <t>延人員</t>
  </si>
  <si>
    <t>北海道米啓発普及</t>
  </si>
  <si>
    <t>果　樹　面　積</t>
  </si>
  <si>
    <t>山　林　原　野</t>
  </si>
  <si>
    <t>宅　　　　地</t>
  </si>
  <si>
    <t>合　計　面　積</t>
  </si>
  <si>
    <t>玉　　ね　　ぎ</t>
  </si>
  <si>
    <t>普　　通　　畑</t>
  </si>
  <si>
    <t>牧　　草　　地</t>
  </si>
  <si>
    <t>小　　　豆</t>
  </si>
  <si>
    <t>そ　　　ば</t>
  </si>
  <si>
    <t>百　　　合</t>
  </si>
  <si>
    <t>ト　マ　ト</t>
  </si>
  <si>
    <t>百　合　根</t>
  </si>
  <si>
    <t>各 種 奨 励 金</t>
  </si>
  <si>
    <t>受 入 賃 貸 料</t>
  </si>
  <si>
    <t>賃 耕 ・ 小 作 料</t>
  </si>
  <si>
    <t>満 期 共 済 金</t>
  </si>
  <si>
    <t>貯            金</t>
  </si>
  <si>
    <t>資 産 取 得</t>
  </si>
  <si>
    <t>受 入 利 息</t>
  </si>
  <si>
    <t>賃   貸   料</t>
  </si>
  <si>
    <r>
      <t xml:space="preserve">ビ </t>
    </r>
    <r>
      <rPr>
        <sz val="11"/>
        <rFont val="ＭＳ Ｐゴシック"/>
        <family val="3"/>
      </rPr>
      <t xml:space="preserve"> </t>
    </r>
    <r>
      <rPr>
        <sz val="11"/>
        <rFont val="ＭＳ Ｐゴシック"/>
        <family val="3"/>
      </rPr>
      <t>ニ</t>
    </r>
    <r>
      <rPr>
        <sz val="11"/>
        <rFont val="ＭＳ Ｐゴシック"/>
        <family val="3"/>
      </rPr>
      <t xml:space="preserve">  </t>
    </r>
    <r>
      <rPr>
        <sz val="11"/>
        <rFont val="ＭＳ Ｐゴシック"/>
        <family val="3"/>
      </rPr>
      <t>ー</t>
    </r>
    <r>
      <rPr>
        <sz val="11"/>
        <rFont val="ＭＳ Ｐゴシック"/>
        <family val="3"/>
      </rPr>
      <t xml:space="preserve">  </t>
    </r>
    <r>
      <rPr>
        <sz val="11"/>
        <rFont val="ＭＳ Ｐゴシック"/>
        <family val="3"/>
      </rPr>
      <t>ル</t>
    </r>
  </si>
  <si>
    <r>
      <t>ポ リ</t>
    </r>
    <r>
      <rPr>
        <sz val="11"/>
        <rFont val="ＭＳ Ｐゴシック"/>
        <family val="3"/>
      </rPr>
      <t xml:space="preserve"> </t>
    </r>
    <r>
      <rPr>
        <sz val="11"/>
        <rFont val="ＭＳ Ｐゴシック"/>
        <family val="3"/>
      </rPr>
      <t>エ</t>
    </r>
    <r>
      <rPr>
        <sz val="11"/>
        <rFont val="ＭＳ Ｐゴシック"/>
        <family val="3"/>
      </rPr>
      <t xml:space="preserve"> </t>
    </r>
    <r>
      <rPr>
        <sz val="11"/>
        <rFont val="ＭＳ Ｐゴシック"/>
        <family val="3"/>
      </rPr>
      <t>チ</t>
    </r>
    <r>
      <rPr>
        <sz val="11"/>
        <rFont val="ＭＳ Ｐゴシック"/>
        <family val="3"/>
      </rPr>
      <t xml:space="preserve"> </t>
    </r>
    <r>
      <rPr>
        <sz val="11"/>
        <rFont val="ＭＳ Ｐゴシック"/>
        <family val="3"/>
      </rPr>
      <t>レ</t>
    </r>
    <r>
      <rPr>
        <sz val="11"/>
        <rFont val="ＭＳ Ｐゴシック"/>
        <family val="3"/>
      </rPr>
      <t xml:space="preserve"> </t>
    </r>
    <r>
      <rPr>
        <sz val="11"/>
        <rFont val="ＭＳ Ｐゴシック"/>
        <family val="3"/>
      </rPr>
      <t>ン</t>
    </r>
  </si>
  <si>
    <r>
      <t>ハ ウ</t>
    </r>
    <r>
      <rPr>
        <sz val="11"/>
        <rFont val="ＭＳ Ｐゴシック"/>
        <family val="3"/>
      </rPr>
      <t xml:space="preserve"> </t>
    </r>
    <r>
      <rPr>
        <sz val="11"/>
        <rFont val="ＭＳ Ｐゴシック"/>
        <family val="3"/>
      </rPr>
      <t>ス</t>
    </r>
    <r>
      <rPr>
        <sz val="11"/>
        <rFont val="ＭＳ Ｐゴシック"/>
        <family val="3"/>
      </rPr>
      <t xml:space="preserve"> </t>
    </r>
    <r>
      <rPr>
        <sz val="11"/>
        <rFont val="ＭＳ Ｐゴシック"/>
        <family val="3"/>
      </rPr>
      <t>パ</t>
    </r>
    <r>
      <rPr>
        <sz val="11"/>
        <rFont val="ＭＳ Ｐゴシック"/>
        <family val="3"/>
      </rPr>
      <t xml:space="preserve"> </t>
    </r>
    <r>
      <rPr>
        <sz val="11"/>
        <rFont val="ＭＳ Ｐゴシック"/>
        <family val="3"/>
      </rPr>
      <t>イ</t>
    </r>
    <r>
      <rPr>
        <sz val="11"/>
        <rFont val="ＭＳ Ｐゴシック"/>
        <family val="3"/>
      </rPr>
      <t xml:space="preserve"> </t>
    </r>
    <r>
      <rPr>
        <sz val="11"/>
        <rFont val="ＭＳ Ｐゴシック"/>
        <family val="3"/>
      </rPr>
      <t>プ</t>
    </r>
  </si>
  <si>
    <r>
      <t xml:space="preserve">購 </t>
    </r>
    <r>
      <rPr>
        <sz val="11"/>
        <rFont val="ＭＳ Ｐゴシック"/>
        <family val="3"/>
      </rPr>
      <t xml:space="preserve">   </t>
    </r>
    <r>
      <rPr>
        <sz val="11"/>
        <rFont val="ＭＳ Ｐゴシック"/>
        <family val="3"/>
      </rPr>
      <t>入</t>
    </r>
    <r>
      <rPr>
        <sz val="11"/>
        <rFont val="ＭＳ Ｐゴシック"/>
        <family val="3"/>
      </rPr>
      <t xml:space="preserve">    </t>
    </r>
    <r>
      <rPr>
        <sz val="11"/>
        <rFont val="ＭＳ Ｐゴシック"/>
        <family val="3"/>
      </rPr>
      <t>土</t>
    </r>
  </si>
  <si>
    <r>
      <t xml:space="preserve">免 </t>
    </r>
    <r>
      <rPr>
        <sz val="11"/>
        <rFont val="ＭＳ Ｐゴシック"/>
        <family val="3"/>
      </rPr>
      <t xml:space="preserve"> </t>
    </r>
    <r>
      <rPr>
        <sz val="11"/>
        <rFont val="ＭＳ Ｐゴシック"/>
        <family val="3"/>
      </rPr>
      <t>税</t>
    </r>
    <r>
      <rPr>
        <sz val="11"/>
        <rFont val="ＭＳ Ｐゴシック"/>
        <family val="3"/>
      </rPr>
      <t xml:space="preserve">  </t>
    </r>
    <r>
      <rPr>
        <sz val="11"/>
        <rFont val="ＭＳ Ｐゴシック"/>
        <family val="3"/>
      </rPr>
      <t>軽</t>
    </r>
    <r>
      <rPr>
        <sz val="11"/>
        <rFont val="ＭＳ Ｐゴシック"/>
        <family val="3"/>
      </rPr>
      <t xml:space="preserve">  </t>
    </r>
    <r>
      <rPr>
        <sz val="11"/>
        <rFont val="ＭＳ Ｐゴシック"/>
        <family val="3"/>
      </rPr>
      <t>油</t>
    </r>
  </si>
  <si>
    <r>
      <t xml:space="preserve">生 </t>
    </r>
    <r>
      <rPr>
        <sz val="11"/>
        <rFont val="ＭＳ Ｐゴシック"/>
        <family val="3"/>
      </rPr>
      <t xml:space="preserve"> </t>
    </r>
    <r>
      <rPr>
        <sz val="11"/>
        <rFont val="ＭＳ Ｐゴシック"/>
        <family val="3"/>
      </rPr>
      <t>産</t>
    </r>
    <r>
      <rPr>
        <sz val="11"/>
        <rFont val="ＭＳ Ｐゴシック"/>
        <family val="3"/>
      </rPr>
      <t xml:space="preserve">  </t>
    </r>
    <r>
      <rPr>
        <sz val="11"/>
        <rFont val="ＭＳ Ｐゴシック"/>
        <family val="3"/>
      </rPr>
      <t>資</t>
    </r>
    <r>
      <rPr>
        <sz val="11"/>
        <rFont val="ＭＳ Ｐゴシック"/>
        <family val="3"/>
      </rPr>
      <t xml:space="preserve">  </t>
    </r>
    <r>
      <rPr>
        <sz val="11"/>
        <rFont val="ＭＳ Ｐゴシック"/>
        <family val="3"/>
      </rPr>
      <t>材</t>
    </r>
  </si>
  <si>
    <r>
      <t xml:space="preserve">包 </t>
    </r>
    <r>
      <rPr>
        <sz val="11"/>
        <rFont val="ＭＳ Ｐゴシック"/>
        <family val="3"/>
      </rPr>
      <t xml:space="preserve"> </t>
    </r>
    <r>
      <rPr>
        <sz val="11"/>
        <rFont val="ＭＳ Ｐゴシック"/>
        <family val="3"/>
      </rPr>
      <t>装</t>
    </r>
    <r>
      <rPr>
        <sz val="11"/>
        <rFont val="ＭＳ Ｐゴシック"/>
        <family val="3"/>
      </rPr>
      <t xml:space="preserve">  </t>
    </r>
    <r>
      <rPr>
        <sz val="11"/>
        <rFont val="ＭＳ Ｐゴシック"/>
        <family val="3"/>
      </rPr>
      <t>資</t>
    </r>
    <r>
      <rPr>
        <sz val="11"/>
        <rFont val="ＭＳ Ｐゴシック"/>
        <family val="3"/>
      </rPr>
      <t xml:space="preserve">  </t>
    </r>
    <r>
      <rPr>
        <sz val="11"/>
        <rFont val="ＭＳ Ｐゴシック"/>
        <family val="3"/>
      </rPr>
      <t>材</t>
    </r>
  </si>
  <si>
    <r>
      <t xml:space="preserve">酪 </t>
    </r>
    <r>
      <rPr>
        <sz val="11"/>
        <rFont val="ＭＳ Ｐゴシック"/>
        <family val="3"/>
      </rPr>
      <t xml:space="preserve"> </t>
    </r>
    <r>
      <rPr>
        <sz val="11"/>
        <rFont val="ＭＳ Ｐゴシック"/>
        <family val="3"/>
      </rPr>
      <t>畜</t>
    </r>
    <r>
      <rPr>
        <sz val="11"/>
        <rFont val="ＭＳ Ｐゴシック"/>
        <family val="3"/>
      </rPr>
      <t xml:space="preserve">  </t>
    </r>
    <r>
      <rPr>
        <sz val="11"/>
        <rFont val="ＭＳ Ｐゴシック"/>
        <family val="3"/>
      </rPr>
      <t>資</t>
    </r>
    <r>
      <rPr>
        <sz val="11"/>
        <rFont val="ＭＳ Ｐゴシック"/>
        <family val="3"/>
      </rPr>
      <t xml:space="preserve">  </t>
    </r>
    <r>
      <rPr>
        <sz val="11"/>
        <rFont val="ＭＳ Ｐゴシック"/>
        <family val="3"/>
      </rPr>
      <t>材</t>
    </r>
  </si>
  <si>
    <r>
      <t xml:space="preserve">小 </t>
    </r>
    <r>
      <rPr>
        <sz val="11"/>
        <rFont val="ＭＳ Ｐゴシック"/>
        <family val="3"/>
      </rPr>
      <t xml:space="preserve">   </t>
    </r>
    <r>
      <rPr>
        <sz val="11"/>
        <rFont val="ＭＳ Ｐゴシック"/>
        <family val="3"/>
      </rPr>
      <t>農</t>
    </r>
    <r>
      <rPr>
        <sz val="11"/>
        <rFont val="ＭＳ Ｐゴシック"/>
        <family val="3"/>
      </rPr>
      <t xml:space="preserve">    </t>
    </r>
    <r>
      <rPr>
        <sz val="11"/>
        <rFont val="ＭＳ Ｐゴシック"/>
        <family val="3"/>
      </rPr>
      <t>具</t>
    </r>
  </si>
  <si>
    <r>
      <t xml:space="preserve">配 </t>
    </r>
    <r>
      <rPr>
        <sz val="11"/>
        <rFont val="ＭＳ Ｐゴシック"/>
        <family val="3"/>
      </rPr>
      <t xml:space="preserve"> </t>
    </r>
    <r>
      <rPr>
        <sz val="11"/>
        <rFont val="ＭＳ Ｐゴシック"/>
        <family val="3"/>
      </rPr>
      <t>合</t>
    </r>
    <r>
      <rPr>
        <sz val="11"/>
        <rFont val="ＭＳ Ｐゴシック"/>
        <family val="3"/>
      </rPr>
      <t xml:space="preserve">  </t>
    </r>
    <r>
      <rPr>
        <sz val="11"/>
        <rFont val="ＭＳ Ｐゴシック"/>
        <family val="3"/>
      </rPr>
      <t>飼</t>
    </r>
    <r>
      <rPr>
        <sz val="11"/>
        <rFont val="ＭＳ Ｐゴシック"/>
        <family val="3"/>
      </rPr>
      <t xml:space="preserve">  </t>
    </r>
    <r>
      <rPr>
        <sz val="11"/>
        <rFont val="ＭＳ Ｐゴシック"/>
        <family val="3"/>
      </rPr>
      <t>料</t>
    </r>
  </si>
  <si>
    <r>
      <t xml:space="preserve">単 </t>
    </r>
    <r>
      <rPr>
        <sz val="11"/>
        <rFont val="ＭＳ Ｐゴシック"/>
        <family val="3"/>
      </rPr>
      <t xml:space="preserve"> </t>
    </r>
    <r>
      <rPr>
        <sz val="11"/>
        <rFont val="ＭＳ Ｐゴシック"/>
        <family val="3"/>
      </rPr>
      <t>味</t>
    </r>
    <r>
      <rPr>
        <sz val="11"/>
        <rFont val="ＭＳ Ｐゴシック"/>
        <family val="3"/>
      </rPr>
      <t xml:space="preserve">  </t>
    </r>
    <r>
      <rPr>
        <sz val="11"/>
        <rFont val="ＭＳ Ｐゴシック"/>
        <family val="3"/>
      </rPr>
      <t>飼</t>
    </r>
    <r>
      <rPr>
        <sz val="11"/>
        <rFont val="ＭＳ Ｐゴシック"/>
        <family val="3"/>
      </rPr>
      <t xml:space="preserve">  </t>
    </r>
    <r>
      <rPr>
        <sz val="11"/>
        <rFont val="ＭＳ Ｐゴシック"/>
        <family val="3"/>
      </rPr>
      <t>料</t>
    </r>
  </si>
  <si>
    <r>
      <t>個 人</t>
    </r>
    <r>
      <rPr>
        <sz val="11"/>
        <rFont val="ＭＳ Ｐゴシック"/>
        <family val="3"/>
      </rPr>
      <t xml:space="preserve"> </t>
    </r>
    <r>
      <rPr>
        <sz val="11"/>
        <rFont val="ＭＳ Ｐゴシック"/>
        <family val="3"/>
      </rPr>
      <t>委</t>
    </r>
    <r>
      <rPr>
        <sz val="11"/>
        <rFont val="ＭＳ Ｐゴシック"/>
        <family val="3"/>
      </rPr>
      <t xml:space="preserve"> </t>
    </r>
    <r>
      <rPr>
        <sz val="11"/>
        <rFont val="ＭＳ Ｐゴシック"/>
        <family val="3"/>
      </rPr>
      <t>託</t>
    </r>
    <r>
      <rPr>
        <sz val="11"/>
        <rFont val="ＭＳ Ｐゴシック"/>
        <family val="3"/>
      </rPr>
      <t xml:space="preserve"> </t>
    </r>
    <r>
      <rPr>
        <sz val="11"/>
        <rFont val="ＭＳ Ｐゴシック"/>
        <family val="3"/>
      </rPr>
      <t>料</t>
    </r>
  </si>
  <si>
    <r>
      <t xml:space="preserve">防 </t>
    </r>
    <r>
      <rPr>
        <sz val="11"/>
        <rFont val="ＭＳ Ｐゴシック"/>
        <family val="3"/>
      </rPr>
      <t xml:space="preserve"> </t>
    </r>
    <r>
      <rPr>
        <sz val="11"/>
        <rFont val="ＭＳ Ｐゴシック"/>
        <family val="3"/>
      </rPr>
      <t>除</t>
    </r>
    <r>
      <rPr>
        <sz val="11"/>
        <rFont val="ＭＳ Ｐゴシック"/>
        <family val="3"/>
      </rPr>
      <t xml:space="preserve">  </t>
    </r>
    <r>
      <rPr>
        <sz val="11"/>
        <rFont val="ＭＳ Ｐゴシック"/>
        <family val="3"/>
      </rPr>
      <t>組</t>
    </r>
    <r>
      <rPr>
        <sz val="11"/>
        <rFont val="ＭＳ Ｐゴシック"/>
        <family val="3"/>
      </rPr>
      <t xml:space="preserve">  </t>
    </r>
    <r>
      <rPr>
        <sz val="11"/>
        <rFont val="ＭＳ Ｐゴシック"/>
        <family val="3"/>
      </rPr>
      <t>合</t>
    </r>
  </si>
  <si>
    <r>
      <t xml:space="preserve">運 </t>
    </r>
    <r>
      <rPr>
        <sz val="11"/>
        <rFont val="ＭＳ Ｐゴシック"/>
        <family val="3"/>
      </rPr>
      <t xml:space="preserve">   </t>
    </r>
    <r>
      <rPr>
        <sz val="11"/>
        <rFont val="ＭＳ Ｐゴシック"/>
        <family val="3"/>
      </rPr>
      <t>搬</t>
    </r>
    <r>
      <rPr>
        <sz val="11"/>
        <rFont val="ＭＳ Ｐゴシック"/>
        <family val="3"/>
      </rPr>
      <t xml:space="preserve">    </t>
    </r>
    <r>
      <rPr>
        <sz val="11"/>
        <rFont val="ＭＳ Ｐゴシック"/>
        <family val="3"/>
      </rPr>
      <t>料</t>
    </r>
  </si>
  <si>
    <r>
      <t xml:space="preserve">集 </t>
    </r>
    <r>
      <rPr>
        <sz val="11"/>
        <rFont val="ＭＳ Ｐゴシック"/>
        <family val="3"/>
      </rPr>
      <t xml:space="preserve">   </t>
    </r>
    <r>
      <rPr>
        <sz val="11"/>
        <rFont val="ＭＳ Ｐゴシック"/>
        <family val="3"/>
      </rPr>
      <t>荷</t>
    </r>
    <r>
      <rPr>
        <sz val="11"/>
        <rFont val="ＭＳ Ｐゴシック"/>
        <family val="3"/>
      </rPr>
      <t xml:space="preserve">    </t>
    </r>
    <r>
      <rPr>
        <sz val="11"/>
        <rFont val="ＭＳ Ｐゴシック"/>
        <family val="3"/>
      </rPr>
      <t>料</t>
    </r>
  </si>
  <si>
    <r>
      <t xml:space="preserve">販 </t>
    </r>
    <r>
      <rPr>
        <sz val="11"/>
        <rFont val="ＭＳ Ｐゴシック"/>
        <family val="3"/>
      </rPr>
      <t xml:space="preserve"> </t>
    </r>
    <r>
      <rPr>
        <sz val="11"/>
        <rFont val="ＭＳ Ｐゴシック"/>
        <family val="3"/>
      </rPr>
      <t>売</t>
    </r>
    <r>
      <rPr>
        <sz val="11"/>
        <rFont val="ＭＳ Ｐゴシック"/>
        <family val="3"/>
      </rPr>
      <t xml:space="preserve">  </t>
    </r>
    <r>
      <rPr>
        <sz val="11"/>
        <rFont val="ＭＳ Ｐゴシック"/>
        <family val="3"/>
      </rPr>
      <t>諸</t>
    </r>
    <r>
      <rPr>
        <sz val="11"/>
        <rFont val="ＭＳ Ｐゴシック"/>
        <family val="3"/>
      </rPr>
      <t xml:space="preserve">  </t>
    </r>
    <r>
      <rPr>
        <sz val="11"/>
        <rFont val="ＭＳ Ｐゴシック"/>
        <family val="3"/>
      </rPr>
      <t>費</t>
    </r>
  </si>
  <si>
    <r>
      <t xml:space="preserve">土 </t>
    </r>
    <r>
      <rPr>
        <sz val="11"/>
        <rFont val="ＭＳ Ｐゴシック"/>
        <family val="3"/>
      </rPr>
      <t xml:space="preserve"> </t>
    </r>
    <r>
      <rPr>
        <sz val="11"/>
        <rFont val="ＭＳ Ｐゴシック"/>
        <family val="3"/>
      </rPr>
      <t>地</t>
    </r>
    <r>
      <rPr>
        <sz val="11"/>
        <rFont val="ＭＳ Ｐゴシック"/>
        <family val="3"/>
      </rPr>
      <t xml:space="preserve">  </t>
    </r>
    <r>
      <rPr>
        <sz val="11"/>
        <rFont val="ＭＳ Ｐゴシック"/>
        <family val="3"/>
      </rPr>
      <t>改</t>
    </r>
    <r>
      <rPr>
        <sz val="11"/>
        <rFont val="ＭＳ Ｐゴシック"/>
        <family val="3"/>
      </rPr>
      <t xml:space="preserve">  </t>
    </r>
    <r>
      <rPr>
        <sz val="11"/>
        <rFont val="ＭＳ Ｐゴシック"/>
        <family val="3"/>
      </rPr>
      <t>良</t>
    </r>
    <r>
      <rPr>
        <sz val="11"/>
        <rFont val="ＭＳ Ｐゴシック"/>
        <family val="3"/>
      </rPr>
      <t xml:space="preserve">  </t>
    </r>
    <r>
      <rPr>
        <sz val="11"/>
        <rFont val="ＭＳ Ｐゴシック"/>
        <family val="3"/>
      </rPr>
      <t>費</t>
    </r>
  </si>
  <si>
    <r>
      <t xml:space="preserve">農 </t>
    </r>
    <r>
      <rPr>
        <sz val="11"/>
        <rFont val="ＭＳ Ｐゴシック"/>
        <family val="3"/>
      </rPr>
      <t>産</t>
    </r>
    <r>
      <rPr>
        <sz val="11"/>
        <rFont val="ＭＳ Ｐゴシック"/>
        <family val="3"/>
      </rPr>
      <t xml:space="preserve"> </t>
    </r>
    <r>
      <rPr>
        <sz val="11"/>
        <rFont val="ＭＳ Ｐゴシック"/>
        <family val="3"/>
      </rPr>
      <t>物</t>
    </r>
    <r>
      <rPr>
        <sz val="11"/>
        <rFont val="ＭＳ Ｐゴシック"/>
        <family val="3"/>
      </rPr>
      <t xml:space="preserve"> </t>
    </r>
    <r>
      <rPr>
        <sz val="11"/>
        <rFont val="ＭＳ Ｐゴシック"/>
        <family val="3"/>
      </rPr>
      <t>検</t>
    </r>
    <r>
      <rPr>
        <sz val="11"/>
        <rFont val="ＭＳ Ｐゴシック"/>
        <family val="3"/>
      </rPr>
      <t xml:space="preserve"> </t>
    </r>
    <r>
      <rPr>
        <sz val="11"/>
        <rFont val="ＭＳ Ｐゴシック"/>
        <family val="3"/>
      </rPr>
      <t>査</t>
    </r>
    <r>
      <rPr>
        <sz val="11"/>
        <rFont val="ＭＳ Ｐゴシック"/>
        <family val="3"/>
      </rPr>
      <t xml:space="preserve"> </t>
    </r>
    <r>
      <rPr>
        <sz val="11"/>
        <rFont val="ＭＳ Ｐゴシック"/>
        <family val="3"/>
      </rPr>
      <t>料</t>
    </r>
  </si>
  <si>
    <r>
      <t>田 植</t>
    </r>
    <r>
      <rPr>
        <sz val="11"/>
        <rFont val="ＭＳ Ｐゴシック"/>
        <family val="3"/>
      </rPr>
      <t xml:space="preserve"> </t>
    </r>
    <r>
      <rPr>
        <sz val="11"/>
        <rFont val="ＭＳ Ｐゴシック"/>
        <family val="3"/>
      </rPr>
      <t>機</t>
    </r>
    <r>
      <rPr>
        <sz val="11"/>
        <rFont val="ＭＳ Ｐゴシック"/>
        <family val="3"/>
      </rPr>
      <t xml:space="preserve"> </t>
    </r>
    <r>
      <rPr>
        <sz val="11"/>
        <rFont val="ＭＳ Ｐゴシック"/>
        <family val="3"/>
      </rPr>
      <t>修</t>
    </r>
    <r>
      <rPr>
        <sz val="11"/>
        <rFont val="ＭＳ Ｐゴシック"/>
        <family val="3"/>
      </rPr>
      <t xml:space="preserve"> </t>
    </r>
    <r>
      <rPr>
        <sz val="11"/>
        <rFont val="ＭＳ Ｐゴシック"/>
        <family val="3"/>
      </rPr>
      <t>理</t>
    </r>
    <r>
      <rPr>
        <sz val="11"/>
        <rFont val="ＭＳ Ｐゴシック"/>
        <family val="3"/>
      </rPr>
      <t xml:space="preserve"> </t>
    </r>
    <r>
      <rPr>
        <sz val="11"/>
        <rFont val="ＭＳ Ｐゴシック"/>
        <family val="3"/>
      </rPr>
      <t>費</t>
    </r>
  </si>
  <si>
    <r>
      <t>自 動</t>
    </r>
    <r>
      <rPr>
        <sz val="11"/>
        <rFont val="ＭＳ Ｐゴシック"/>
        <family val="3"/>
      </rPr>
      <t xml:space="preserve"> </t>
    </r>
    <r>
      <rPr>
        <sz val="11"/>
        <rFont val="ＭＳ Ｐゴシック"/>
        <family val="3"/>
      </rPr>
      <t>車</t>
    </r>
    <r>
      <rPr>
        <sz val="11"/>
        <rFont val="ＭＳ Ｐゴシック"/>
        <family val="3"/>
      </rPr>
      <t xml:space="preserve"> </t>
    </r>
    <r>
      <rPr>
        <sz val="11"/>
        <rFont val="ＭＳ Ｐゴシック"/>
        <family val="3"/>
      </rPr>
      <t>修</t>
    </r>
    <r>
      <rPr>
        <sz val="11"/>
        <rFont val="ＭＳ Ｐゴシック"/>
        <family val="3"/>
      </rPr>
      <t xml:space="preserve"> </t>
    </r>
    <r>
      <rPr>
        <sz val="11"/>
        <rFont val="ＭＳ Ｐゴシック"/>
        <family val="3"/>
      </rPr>
      <t>理</t>
    </r>
    <r>
      <rPr>
        <sz val="11"/>
        <rFont val="ＭＳ Ｐゴシック"/>
        <family val="3"/>
      </rPr>
      <t xml:space="preserve"> </t>
    </r>
    <r>
      <rPr>
        <sz val="11"/>
        <rFont val="ＭＳ Ｐゴシック"/>
        <family val="3"/>
      </rPr>
      <t>費</t>
    </r>
  </si>
  <si>
    <r>
      <t xml:space="preserve">車 </t>
    </r>
    <r>
      <rPr>
        <sz val="11"/>
        <rFont val="ＭＳ Ｐゴシック"/>
        <family val="3"/>
      </rPr>
      <t xml:space="preserve">  </t>
    </r>
    <r>
      <rPr>
        <sz val="11"/>
        <rFont val="ＭＳ Ｐゴシック"/>
        <family val="3"/>
      </rPr>
      <t>検</t>
    </r>
    <r>
      <rPr>
        <sz val="11"/>
        <rFont val="ＭＳ Ｐゴシック"/>
        <family val="3"/>
      </rPr>
      <t xml:space="preserve">   </t>
    </r>
    <r>
      <rPr>
        <sz val="11"/>
        <rFont val="ＭＳ Ｐゴシック"/>
        <family val="3"/>
      </rPr>
      <t>費</t>
    </r>
    <r>
      <rPr>
        <sz val="11"/>
        <rFont val="ＭＳ Ｐゴシック"/>
        <family val="3"/>
      </rPr>
      <t xml:space="preserve">   </t>
    </r>
    <r>
      <rPr>
        <sz val="11"/>
        <rFont val="ＭＳ Ｐゴシック"/>
        <family val="3"/>
      </rPr>
      <t>用</t>
    </r>
  </si>
  <si>
    <r>
      <t xml:space="preserve">固 </t>
    </r>
    <r>
      <rPr>
        <sz val="11"/>
        <rFont val="ＭＳ Ｐゴシック"/>
        <family val="3"/>
      </rPr>
      <t xml:space="preserve"> </t>
    </r>
    <r>
      <rPr>
        <sz val="11"/>
        <rFont val="ＭＳ Ｐゴシック"/>
        <family val="3"/>
      </rPr>
      <t>定</t>
    </r>
    <r>
      <rPr>
        <sz val="11"/>
        <rFont val="ＭＳ Ｐゴシック"/>
        <family val="3"/>
      </rPr>
      <t xml:space="preserve">  </t>
    </r>
    <r>
      <rPr>
        <sz val="11"/>
        <rFont val="ＭＳ Ｐゴシック"/>
        <family val="3"/>
      </rPr>
      <t>資</t>
    </r>
    <r>
      <rPr>
        <sz val="11"/>
        <rFont val="ＭＳ Ｐゴシック"/>
        <family val="3"/>
      </rPr>
      <t xml:space="preserve">  </t>
    </r>
    <r>
      <rPr>
        <sz val="11"/>
        <rFont val="ＭＳ Ｐゴシック"/>
        <family val="3"/>
      </rPr>
      <t>産</t>
    </r>
    <r>
      <rPr>
        <sz val="11"/>
        <rFont val="ＭＳ Ｐゴシック"/>
        <family val="3"/>
      </rPr>
      <t xml:space="preserve">  </t>
    </r>
    <r>
      <rPr>
        <sz val="11"/>
        <rFont val="ＭＳ Ｐゴシック"/>
        <family val="3"/>
      </rPr>
      <t>税</t>
    </r>
  </si>
  <si>
    <r>
      <t xml:space="preserve">国 </t>
    </r>
    <r>
      <rPr>
        <sz val="11"/>
        <rFont val="ＭＳ Ｐゴシック"/>
        <family val="3"/>
      </rPr>
      <t xml:space="preserve">         </t>
    </r>
    <r>
      <rPr>
        <sz val="11"/>
        <rFont val="ＭＳ Ｐゴシック"/>
        <family val="3"/>
      </rPr>
      <t>税</t>
    </r>
  </si>
  <si>
    <r>
      <t xml:space="preserve">自 </t>
    </r>
    <r>
      <rPr>
        <sz val="11"/>
        <rFont val="ＭＳ Ｐゴシック"/>
        <family val="3"/>
      </rPr>
      <t xml:space="preserve"> </t>
    </r>
    <r>
      <rPr>
        <sz val="11"/>
        <rFont val="ＭＳ Ｐゴシック"/>
        <family val="3"/>
      </rPr>
      <t>動</t>
    </r>
    <r>
      <rPr>
        <sz val="11"/>
        <rFont val="ＭＳ Ｐゴシック"/>
        <family val="3"/>
      </rPr>
      <t xml:space="preserve">  </t>
    </r>
    <r>
      <rPr>
        <sz val="11"/>
        <rFont val="ＭＳ Ｐゴシック"/>
        <family val="3"/>
      </rPr>
      <t>車</t>
    </r>
    <r>
      <rPr>
        <sz val="11"/>
        <rFont val="ＭＳ Ｐゴシック"/>
        <family val="3"/>
      </rPr>
      <t xml:space="preserve">  </t>
    </r>
    <r>
      <rPr>
        <sz val="11"/>
        <rFont val="ＭＳ Ｐゴシック"/>
        <family val="3"/>
      </rPr>
      <t>税</t>
    </r>
  </si>
  <si>
    <r>
      <t>農 協</t>
    </r>
    <r>
      <rPr>
        <sz val="11"/>
        <rFont val="ＭＳ Ｐゴシック"/>
        <family val="3"/>
      </rPr>
      <t xml:space="preserve"> </t>
    </r>
    <r>
      <rPr>
        <sz val="11"/>
        <rFont val="ＭＳ Ｐゴシック"/>
        <family val="3"/>
      </rPr>
      <t>賦</t>
    </r>
    <r>
      <rPr>
        <sz val="11"/>
        <rFont val="ＭＳ Ｐゴシック"/>
        <family val="3"/>
      </rPr>
      <t xml:space="preserve"> </t>
    </r>
    <r>
      <rPr>
        <sz val="11"/>
        <rFont val="ＭＳ Ｐゴシック"/>
        <family val="3"/>
      </rPr>
      <t>課</t>
    </r>
    <r>
      <rPr>
        <sz val="11"/>
        <rFont val="ＭＳ Ｐゴシック"/>
        <family val="3"/>
      </rPr>
      <t xml:space="preserve"> </t>
    </r>
    <r>
      <rPr>
        <sz val="11"/>
        <rFont val="ＭＳ Ｐゴシック"/>
        <family val="3"/>
      </rPr>
      <t>金</t>
    </r>
  </si>
  <si>
    <r>
      <t xml:space="preserve">諸 </t>
    </r>
    <r>
      <rPr>
        <sz val="11"/>
        <rFont val="ＭＳ Ｐゴシック"/>
        <family val="3"/>
      </rPr>
      <t xml:space="preserve"> </t>
    </r>
    <r>
      <rPr>
        <sz val="11"/>
        <rFont val="ＭＳ Ｐゴシック"/>
        <family val="3"/>
      </rPr>
      <t>負</t>
    </r>
    <r>
      <rPr>
        <sz val="11"/>
        <rFont val="ＭＳ Ｐゴシック"/>
        <family val="3"/>
      </rPr>
      <t xml:space="preserve">  </t>
    </r>
    <r>
      <rPr>
        <sz val="11"/>
        <rFont val="ＭＳ Ｐゴシック"/>
        <family val="3"/>
      </rPr>
      <t>担</t>
    </r>
    <r>
      <rPr>
        <sz val="11"/>
        <rFont val="ＭＳ Ｐゴシック"/>
        <family val="3"/>
      </rPr>
      <t xml:space="preserve">  </t>
    </r>
    <r>
      <rPr>
        <sz val="11"/>
        <rFont val="ＭＳ Ｐゴシック"/>
        <family val="3"/>
      </rPr>
      <t>金</t>
    </r>
  </si>
  <si>
    <r>
      <t>水 道</t>
    </r>
    <r>
      <rPr>
        <sz val="11"/>
        <rFont val="ＭＳ Ｐゴシック"/>
        <family val="3"/>
      </rPr>
      <t xml:space="preserve"> </t>
    </r>
    <r>
      <rPr>
        <sz val="11"/>
        <rFont val="ＭＳ Ｐゴシック"/>
        <family val="3"/>
      </rPr>
      <t>光</t>
    </r>
    <r>
      <rPr>
        <sz val="11"/>
        <rFont val="ＭＳ Ｐゴシック"/>
        <family val="3"/>
      </rPr>
      <t xml:space="preserve"> </t>
    </r>
    <r>
      <rPr>
        <sz val="11"/>
        <rFont val="ＭＳ Ｐゴシック"/>
        <family val="3"/>
      </rPr>
      <t>熱</t>
    </r>
    <r>
      <rPr>
        <sz val="11"/>
        <rFont val="ＭＳ Ｐゴシック"/>
        <family val="3"/>
      </rPr>
      <t xml:space="preserve"> </t>
    </r>
    <r>
      <rPr>
        <sz val="11"/>
        <rFont val="ＭＳ Ｐゴシック"/>
        <family val="3"/>
      </rPr>
      <t>費</t>
    </r>
  </si>
  <si>
    <r>
      <t xml:space="preserve">教 </t>
    </r>
    <r>
      <rPr>
        <sz val="11"/>
        <rFont val="ＭＳ Ｐゴシック"/>
        <family val="3"/>
      </rPr>
      <t xml:space="preserve">   </t>
    </r>
    <r>
      <rPr>
        <sz val="11"/>
        <rFont val="ＭＳ Ｐゴシック"/>
        <family val="3"/>
      </rPr>
      <t>育</t>
    </r>
    <r>
      <rPr>
        <sz val="11"/>
        <rFont val="ＭＳ Ｐゴシック"/>
        <family val="3"/>
      </rPr>
      <t xml:space="preserve">    </t>
    </r>
    <r>
      <rPr>
        <sz val="11"/>
        <rFont val="ＭＳ Ｐゴシック"/>
        <family val="3"/>
      </rPr>
      <t>費</t>
    </r>
  </si>
  <si>
    <r>
      <t>交</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際</t>
    </r>
    <r>
      <rPr>
        <sz val="11"/>
        <rFont val="ＭＳ Ｐゴシック"/>
        <family val="3"/>
      </rPr>
      <t xml:space="preserve">    </t>
    </r>
    <r>
      <rPr>
        <sz val="11"/>
        <rFont val="ＭＳ Ｐゴシック"/>
        <family val="3"/>
      </rPr>
      <t>費</t>
    </r>
  </si>
  <si>
    <r>
      <t xml:space="preserve">健 </t>
    </r>
    <r>
      <rPr>
        <sz val="11"/>
        <rFont val="ＭＳ Ｐゴシック"/>
        <family val="3"/>
      </rPr>
      <t xml:space="preserve"> </t>
    </r>
    <r>
      <rPr>
        <sz val="11"/>
        <rFont val="ＭＳ Ｐゴシック"/>
        <family val="3"/>
      </rPr>
      <t>康</t>
    </r>
    <r>
      <rPr>
        <sz val="11"/>
        <rFont val="ＭＳ Ｐゴシック"/>
        <family val="3"/>
      </rPr>
      <t xml:space="preserve">  </t>
    </r>
    <r>
      <rPr>
        <sz val="11"/>
        <rFont val="ＭＳ Ｐゴシック"/>
        <family val="3"/>
      </rPr>
      <t>保</t>
    </r>
    <r>
      <rPr>
        <sz val="11"/>
        <rFont val="ＭＳ Ｐゴシック"/>
        <family val="3"/>
      </rPr>
      <t xml:space="preserve">  </t>
    </r>
    <r>
      <rPr>
        <sz val="11"/>
        <rFont val="ＭＳ Ｐゴシック"/>
        <family val="3"/>
      </rPr>
      <t>険</t>
    </r>
  </si>
  <si>
    <r>
      <t xml:space="preserve">国 </t>
    </r>
    <r>
      <rPr>
        <sz val="11"/>
        <rFont val="ＭＳ Ｐゴシック"/>
        <family val="3"/>
      </rPr>
      <t xml:space="preserve"> </t>
    </r>
    <r>
      <rPr>
        <sz val="11"/>
        <rFont val="ＭＳ Ｐゴシック"/>
        <family val="3"/>
      </rPr>
      <t>民</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金</t>
    </r>
  </si>
  <si>
    <r>
      <t>農 業</t>
    </r>
    <r>
      <rPr>
        <sz val="11"/>
        <rFont val="ＭＳ Ｐゴシック"/>
        <family val="3"/>
      </rPr>
      <t xml:space="preserve"> </t>
    </r>
    <r>
      <rPr>
        <sz val="11"/>
        <rFont val="ＭＳ Ｐゴシック"/>
        <family val="3"/>
      </rPr>
      <t>者</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金</t>
    </r>
  </si>
  <si>
    <r>
      <t>み ど</t>
    </r>
    <r>
      <rPr>
        <sz val="11"/>
        <rFont val="ＭＳ Ｐゴシック"/>
        <family val="3"/>
      </rPr>
      <t xml:space="preserve"> </t>
    </r>
    <r>
      <rPr>
        <sz val="11"/>
        <rFont val="ＭＳ Ｐゴシック"/>
        <family val="3"/>
      </rPr>
      <t>り</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金</t>
    </r>
  </si>
  <si>
    <r>
      <t xml:space="preserve">医 </t>
    </r>
    <r>
      <rPr>
        <sz val="11"/>
        <rFont val="ＭＳ Ｐゴシック"/>
        <family val="3"/>
      </rPr>
      <t xml:space="preserve">   </t>
    </r>
    <r>
      <rPr>
        <sz val="11"/>
        <rFont val="ＭＳ Ｐゴシック"/>
        <family val="3"/>
      </rPr>
      <t>療</t>
    </r>
    <r>
      <rPr>
        <sz val="11"/>
        <rFont val="ＭＳ Ｐゴシック"/>
        <family val="3"/>
      </rPr>
      <t xml:space="preserve">    </t>
    </r>
    <r>
      <rPr>
        <sz val="11"/>
        <rFont val="ＭＳ Ｐゴシック"/>
        <family val="3"/>
      </rPr>
      <t>費</t>
    </r>
  </si>
  <si>
    <r>
      <t xml:space="preserve">車 </t>
    </r>
    <r>
      <rPr>
        <sz val="11"/>
        <rFont val="ＭＳ Ｐゴシック"/>
        <family val="3"/>
      </rPr>
      <t xml:space="preserve">   </t>
    </r>
    <r>
      <rPr>
        <sz val="11"/>
        <rFont val="ＭＳ Ｐゴシック"/>
        <family val="3"/>
      </rPr>
      <t>輌</t>
    </r>
    <r>
      <rPr>
        <sz val="11"/>
        <rFont val="ＭＳ Ｐゴシック"/>
        <family val="3"/>
      </rPr>
      <t xml:space="preserve">    </t>
    </r>
    <r>
      <rPr>
        <sz val="11"/>
        <rFont val="ＭＳ Ｐゴシック"/>
        <family val="3"/>
      </rPr>
      <t>費</t>
    </r>
  </si>
  <si>
    <r>
      <t xml:space="preserve">短 </t>
    </r>
    <r>
      <rPr>
        <sz val="11"/>
        <rFont val="ＭＳ Ｐゴシック"/>
        <family val="3"/>
      </rPr>
      <t xml:space="preserve"> </t>
    </r>
    <r>
      <rPr>
        <sz val="11"/>
        <rFont val="ＭＳ Ｐゴシック"/>
        <family val="3"/>
      </rPr>
      <t>期</t>
    </r>
    <r>
      <rPr>
        <sz val="11"/>
        <rFont val="ＭＳ Ｐゴシック"/>
        <family val="3"/>
      </rPr>
      <t xml:space="preserve">  </t>
    </r>
    <r>
      <rPr>
        <sz val="11"/>
        <rFont val="ＭＳ Ｐゴシック"/>
        <family val="3"/>
      </rPr>
      <t>貸</t>
    </r>
    <r>
      <rPr>
        <sz val="11"/>
        <rFont val="ＭＳ Ｐゴシック"/>
        <family val="3"/>
      </rPr>
      <t xml:space="preserve">  </t>
    </r>
    <r>
      <rPr>
        <sz val="11"/>
        <rFont val="ＭＳ Ｐゴシック"/>
        <family val="3"/>
      </rPr>
      <t>付</t>
    </r>
  </si>
  <si>
    <r>
      <t>総 合</t>
    </r>
    <r>
      <rPr>
        <sz val="11"/>
        <rFont val="ＭＳ Ｐゴシック"/>
        <family val="3"/>
      </rPr>
      <t xml:space="preserve"> </t>
    </r>
    <r>
      <rPr>
        <sz val="11"/>
        <rFont val="ＭＳ Ｐゴシック"/>
        <family val="3"/>
      </rPr>
      <t>施</t>
    </r>
    <r>
      <rPr>
        <sz val="11"/>
        <rFont val="ＭＳ Ｐゴシック"/>
        <family val="3"/>
      </rPr>
      <t xml:space="preserve"> </t>
    </r>
    <r>
      <rPr>
        <sz val="11"/>
        <rFont val="ＭＳ Ｐゴシック"/>
        <family val="3"/>
      </rPr>
      <t>設</t>
    </r>
    <r>
      <rPr>
        <sz val="11"/>
        <rFont val="ＭＳ Ｐゴシック"/>
        <family val="3"/>
      </rPr>
      <t xml:space="preserve"> </t>
    </r>
    <r>
      <rPr>
        <sz val="11"/>
        <rFont val="ＭＳ Ｐゴシック"/>
        <family val="3"/>
      </rPr>
      <t>資</t>
    </r>
    <r>
      <rPr>
        <sz val="11"/>
        <rFont val="ＭＳ Ｐゴシック"/>
        <family val="3"/>
      </rPr>
      <t xml:space="preserve"> </t>
    </r>
    <r>
      <rPr>
        <sz val="11"/>
        <rFont val="ＭＳ Ｐゴシック"/>
        <family val="3"/>
      </rPr>
      <t>金</t>
    </r>
  </si>
  <si>
    <r>
      <t>農 業</t>
    </r>
    <r>
      <rPr>
        <sz val="11"/>
        <rFont val="ＭＳ Ｐゴシック"/>
        <family val="3"/>
      </rPr>
      <t xml:space="preserve"> </t>
    </r>
    <r>
      <rPr>
        <sz val="11"/>
        <rFont val="ＭＳ Ｐゴシック"/>
        <family val="3"/>
      </rPr>
      <t>改</t>
    </r>
    <r>
      <rPr>
        <sz val="11"/>
        <rFont val="ＭＳ Ｐゴシック"/>
        <family val="3"/>
      </rPr>
      <t xml:space="preserve"> </t>
    </r>
    <r>
      <rPr>
        <sz val="11"/>
        <rFont val="ＭＳ Ｐゴシック"/>
        <family val="3"/>
      </rPr>
      <t>良</t>
    </r>
    <r>
      <rPr>
        <sz val="11"/>
        <rFont val="ＭＳ Ｐゴシック"/>
        <family val="3"/>
      </rPr>
      <t xml:space="preserve"> </t>
    </r>
    <r>
      <rPr>
        <sz val="11"/>
        <rFont val="ＭＳ Ｐゴシック"/>
        <family val="3"/>
      </rPr>
      <t>資</t>
    </r>
    <r>
      <rPr>
        <sz val="11"/>
        <rFont val="ＭＳ Ｐゴシック"/>
        <family val="3"/>
      </rPr>
      <t xml:space="preserve"> </t>
    </r>
    <r>
      <rPr>
        <sz val="11"/>
        <rFont val="ＭＳ Ｐゴシック"/>
        <family val="3"/>
      </rPr>
      <t>金</t>
    </r>
  </si>
  <si>
    <r>
      <t>住 宅</t>
    </r>
    <r>
      <rPr>
        <sz val="11"/>
        <rFont val="ＭＳ Ｐゴシック"/>
        <family val="3"/>
      </rPr>
      <t xml:space="preserve"> </t>
    </r>
    <r>
      <rPr>
        <sz val="11"/>
        <rFont val="ＭＳ Ｐゴシック"/>
        <family val="3"/>
      </rPr>
      <t>公</t>
    </r>
    <r>
      <rPr>
        <sz val="11"/>
        <rFont val="ＭＳ Ｐゴシック"/>
        <family val="3"/>
      </rPr>
      <t xml:space="preserve"> </t>
    </r>
    <r>
      <rPr>
        <sz val="11"/>
        <rFont val="ＭＳ Ｐゴシック"/>
        <family val="3"/>
      </rPr>
      <t>庫</t>
    </r>
    <r>
      <rPr>
        <sz val="11"/>
        <rFont val="ＭＳ Ｐゴシック"/>
        <family val="3"/>
      </rPr>
      <t xml:space="preserve"> </t>
    </r>
    <r>
      <rPr>
        <sz val="11"/>
        <rFont val="ＭＳ Ｐゴシック"/>
        <family val="3"/>
      </rPr>
      <t>資</t>
    </r>
    <r>
      <rPr>
        <sz val="11"/>
        <rFont val="ＭＳ Ｐゴシック"/>
        <family val="3"/>
      </rPr>
      <t xml:space="preserve"> </t>
    </r>
    <r>
      <rPr>
        <sz val="11"/>
        <rFont val="ＭＳ Ｐゴシック"/>
        <family val="3"/>
      </rPr>
      <t>金</t>
    </r>
  </si>
  <si>
    <t>-14-</t>
  </si>
  <si>
    <t>給         与</t>
  </si>
  <si>
    <t>小　　計</t>
  </si>
  <si>
    <t>馬鈴薯（食用）10kg</t>
  </si>
  <si>
    <t>馬鈴薯（種子）10kg</t>
  </si>
  <si>
    <t>メ　ロ　ン　8kg</t>
  </si>
  <si>
    <t>り　ん　ご　9kg</t>
  </si>
  <si>
    <t>南　　　瓜　10kg</t>
  </si>
  <si>
    <t>玉　　　葱　　5t</t>
  </si>
  <si>
    <t>きたほなみ</t>
  </si>
  <si>
    <t>消毒済種子</t>
  </si>
  <si>
    <t>通常種子</t>
  </si>
  <si>
    <t>農業用（課税）軽油</t>
  </si>
  <si>
    <r>
      <t>（01～</t>
    </r>
    <r>
      <rPr>
        <sz val="11"/>
        <rFont val="ＭＳ Ｐゴシック"/>
        <family val="3"/>
      </rPr>
      <t>14）×</t>
    </r>
    <r>
      <rPr>
        <sz val="11"/>
        <rFont val="ＭＳ Ｐゴシック"/>
        <family val="3"/>
      </rPr>
      <t>1％</t>
    </r>
  </si>
  <si>
    <t>（P11本年度借入額欄より）</t>
  </si>
  <si>
    <t>そば</t>
  </si>
  <si>
    <t>経営体育成強化</t>
  </si>
  <si>
    <t>（補給金）</t>
  </si>
  <si>
    <t>その他雑費</t>
  </si>
  <si>
    <t>専　務</t>
  </si>
  <si>
    <t>※組合員経営管理支援システム運用の資料といたしますので詳細に記入願います。</t>
  </si>
  <si>
    <t>a</t>
  </si>
  <si>
    <t>ａ</t>
  </si>
  <si>
    <t>①</t>
  </si>
  <si>
    <t>②</t>
  </si>
  <si>
    <t>③</t>
  </si>
  <si>
    <r>
      <t>合　　　　　計　　　①+②+③　　</t>
    </r>
    <r>
      <rPr>
        <i/>
        <sz val="11"/>
        <rFont val="ＭＳ Ｐゴシック"/>
        <family val="3"/>
      </rPr>
      <t>50</t>
    </r>
  </si>
  <si>
    <t>税率</t>
  </si>
  <si>
    <t>（　　　　）</t>
  </si>
  <si>
    <t>現在</t>
  </si>
  <si>
    <t>常　務</t>
  </si>
  <si>
    <t>きたゆきもち</t>
  </si>
  <si>
    <t>（法人・団体用）</t>
  </si>
  <si>
    <r>
      <t>8</t>
    </r>
    <r>
      <rPr>
        <sz val="11"/>
        <rFont val="ＭＳ Ｐゴシック"/>
        <family val="3"/>
      </rPr>
      <t>%</t>
    </r>
  </si>
  <si>
    <t>畑作物直接支払交付金</t>
  </si>
  <si>
    <t>更新予定年度</t>
  </si>
  <si>
    <t>資金借入予定</t>
  </si>
  <si>
    <t>cc</t>
  </si>
  <si>
    <t>ｔ</t>
  </si>
  <si>
    <t>フォークリフト</t>
  </si>
  <si>
    <t>ハーベスター</t>
  </si>
  <si>
    <t>〃</t>
  </si>
  <si>
    <t>コンバイン</t>
  </si>
  <si>
    <t>ＰＳ</t>
  </si>
  <si>
    <t>トラクター</t>
  </si>
  <si>
    <t>㎡</t>
  </si>
  <si>
    <t>ハウス</t>
  </si>
  <si>
    <t>移植機</t>
  </si>
  <si>
    <t>ななつぼし</t>
  </si>
  <si>
    <t>ゆめぴりか</t>
  </si>
  <si>
    <t>ふっくりんこ</t>
  </si>
  <si>
    <t>きたふくもち</t>
  </si>
  <si>
    <t>a</t>
  </si>
  <si>
    <t>ａ</t>
  </si>
  <si>
    <t>飼料用米</t>
  </si>
  <si>
    <t>WCS用稲　　　　　　（1ロール300Kg）</t>
  </si>
  <si>
    <t>加工用米</t>
  </si>
  <si>
    <t>ｋｇ</t>
  </si>
  <si>
    <t>ロール</t>
  </si>
  <si>
    <t>水田活用直接支払交付金</t>
  </si>
  <si>
    <r>
      <t>営農</t>
    </r>
    <r>
      <rPr>
        <sz val="11"/>
        <rFont val="ＭＳ Ｐゴシック"/>
        <family val="3"/>
      </rPr>
      <t>改善資金(負債整理</t>
    </r>
    <r>
      <rPr>
        <sz val="11"/>
        <rFont val="ＭＳ Ｐゴシック"/>
        <family val="3"/>
      </rPr>
      <t>)</t>
    </r>
  </si>
  <si>
    <r>
      <t xml:space="preserve">自 動 </t>
    </r>
    <r>
      <rPr>
        <sz val="11"/>
        <rFont val="ＭＳ Ｐゴシック"/>
        <family val="3"/>
      </rPr>
      <t>車</t>
    </r>
    <r>
      <rPr>
        <sz val="11"/>
        <rFont val="ＭＳ Ｐゴシック"/>
        <family val="3"/>
      </rPr>
      <t xml:space="preserve"> </t>
    </r>
    <r>
      <rPr>
        <sz val="11"/>
        <rFont val="ＭＳ Ｐゴシック"/>
        <family val="3"/>
      </rPr>
      <t>ロ</t>
    </r>
    <r>
      <rPr>
        <sz val="11"/>
        <rFont val="ＭＳ Ｐゴシック"/>
        <family val="3"/>
      </rPr>
      <t xml:space="preserve"> </t>
    </r>
    <r>
      <rPr>
        <sz val="11"/>
        <rFont val="ＭＳ Ｐゴシック"/>
        <family val="3"/>
      </rPr>
      <t>ー</t>
    </r>
    <r>
      <rPr>
        <sz val="11"/>
        <rFont val="ＭＳ Ｐゴシック"/>
        <family val="3"/>
      </rPr>
      <t xml:space="preserve"> </t>
    </r>
    <r>
      <rPr>
        <sz val="11"/>
        <rFont val="ＭＳ Ｐゴシック"/>
        <family val="3"/>
      </rPr>
      <t>ン</t>
    </r>
    <r>
      <rPr>
        <sz val="11"/>
        <rFont val="ＭＳ Ｐゴシック"/>
        <family val="3"/>
      </rPr>
      <t>／</t>
    </r>
    <r>
      <rPr>
        <sz val="11"/>
        <rFont val="ＭＳ Ｐゴシック"/>
        <family val="3"/>
      </rPr>
      <t>教育ローン</t>
    </r>
  </si>
  <si>
    <t>スーパーフリーローン</t>
  </si>
  <si>
    <t>当年度末残高</t>
  </si>
  <si>
    <t>個体当りの生産量</t>
  </si>
  <si>
    <t>根抵当・定期担保等</t>
  </si>
  <si>
    <t>㎡</t>
  </si>
  <si>
    <t>な　た　ね</t>
  </si>
  <si>
    <t>ｋｇ</t>
  </si>
  <si>
    <t>ロール</t>
  </si>
  <si>
    <t>単価　　　（円/Kg）</t>
  </si>
  <si>
    <t>その他施設利用料</t>
  </si>
  <si>
    <t>その他農業資金</t>
  </si>
  <si>
    <t>フルスペックローン</t>
  </si>
  <si>
    <t>農業経営緊急支援資金</t>
  </si>
  <si>
    <t>営農振興資金（赤平）</t>
  </si>
  <si>
    <t>農業近代化資金</t>
  </si>
  <si>
    <t>就農支援資金等</t>
  </si>
  <si>
    <t>農業経営負担軽減資金</t>
  </si>
  <si>
    <t>農業経営基盤強化資金</t>
  </si>
  <si>
    <t>定期貯金担保等</t>
  </si>
  <si>
    <t xml:space="preserve">      わ が 家 の 営 農 計 画 書</t>
  </si>
  <si>
    <t xml:space="preserve">                    この計画書は営農の基本となる計画です。家族みんなで計画をたてましょう。</t>
  </si>
  <si>
    <t>※生年月日の入力時には、西暦で入力してください。</t>
  </si>
  <si>
    <t>例）平成２８年1月１日の場合→2016/1/1</t>
  </si>
  <si>
    <t>そ　ば</t>
  </si>
  <si>
    <t>なたね</t>
  </si>
  <si>
    <t>その他雑穀</t>
  </si>
  <si>
    <t>合計</t>
  </si>
  <si>
    <t>　蔬菜　・　果実　・　花卉など</t>
  </si>
  <si>
    <t>春　小　麦</t>
  </si>
  <si>
    <t>秋　小　麦</t>
  </si>
  <si>
    <t>アスパラ</t>
  </si>
  <si>
    <t>収入保険</t>
  </si>
  <si>
    <r>
      <t>労</t>
    </r>
    <r>
      <rPr>
        <sz val="11"/>
        <rFont val="ＭＳ Ｐゴシック"/>
        <family val="3"/>
      </rPr>
      <t>災</t>
    </r>
    <r>
      <rPr>
        <sz val="11"/>
        <rFont val="ＭＳ Ｐゴシック"/>
        <family val="3"/>
      </rPr>
      <t>保</t>
    </r>
    <r>
      <rPr>
        <sz val="11"/>
        <rFont val="ＭＳ Ｐゴシック"/>
        <family val="3"/>
      </rPr>
      <t>険</t>
    </r>
  </si>
  <si>
    <t>営農改善事業資金(芦別）)</t>
  </si>
  <si>
    <t>農業振興補償融資（滝川）</t>
  </si>
  <si>
    <r>
      <t>住</t>
    </r>
    <r>
      <rPr>
        <sz val="11"/>
        <rFont val="ＭＳ Ｐゴシック"/>
        <family val="3"/>
      </rPr>
      <t>宅ローン/リフォームローン</t>
    </r>
  </si>
  <si>
    <t xml:space="preserve">                                   平成３１年度</t>
  </si>
  <si>
    <t>（対象期間：平成３１年１月１日～１２月３１日）</t>
  </si>
  <si>
    <t>提出期日　　平成３０年１２月２１日</t>
  </si>
  <si>
    <r>
      <t>家族の現状</t>
    </r>
    <r>
      <rPr>
        <sz val="14"/>
        <rFont val="ＭＳ Ｐゴシック"/>
        <family val="3"/>
      </rPr>
      <t>（平成３１年１月１日現在）</t>
    </r>
    <r>
      <rPr>
        <sz val="11"/>
        <rFont val="ＭＳ Ｐゴシック"/>
        <family val="3"/>
      </rPr>
      <t>　下記の内容は正確に必ず記入してください。</t>
    </r>
  </si>
  <si>
    <t>主食用水稲　　　　　作付面積</t>
  </si>
  <si>
    <t>転作面積　　　　　　（水稲転作含む）</t>
  </si>
  <si>
    <t>※H31年度に更新予定のある場合は、１０ページ・８２．資本的支出、資金借入予定のある場合は、１１ページ・８０．資金返済、６１．支払利息も忘れずに記入願います。</t>
  </si>
  <si>
    <t>年度</t>
  </si>
  <si>
    <t>有　・　無</t>
  </si>
  <si>
    <t>転作田・普通畑　品目別作付予定面積</t>
  </si>
  <si>
    <t>豆類  ・雑穀類</t>
  </si>
  <si>
    <t>大　豆　（大粒 ・小粒）</t>
  </si>
  <si>
    <t>主食用水稲　　　作付面積</t>
  </si>
  <si>
    <t>転作面積　　　（水稲転作含）</t>
  </si>
  <si>
    <t>屑　米</t>
  </si>
  <si>
    <t>業務用米</t>
  </si>
  <si>
    <t>円/俵</t>
  </si>
  <si>
    <t>円/ロール</t>
  </si>
  <si>
    <t>春小麦（初冬播）</t>
  </si>
  <si>
    <t>豆類　・　雑穀</t>
  </si>
  <si>
    <t>黒　　米</t>
  </si>
  <si>
    <t>もち麦</t>
  </si>
  <si>
    <t>いなきび・あわ・ひえ</t>
  </si>
  <si>
    <t>エゴマ</t>
  </si>
  <si>
    <t>農業用自賠責共済</t>
  </si>
  <si>
    <r>
      <t>道 市</t>
    </r>
    <r>
      <rPr>
        <sz val="11"/>
        <rFont val="ＭＳ Ｐゴシック"/>
        <family val="3"/>
      </rPr>
      <t xml:space="preserve"> 民 </t>
    </r>
    <r>
      <rPr>
        <sz val="11"/>
        <rFont val="ＭＳ Ｐゴシック"/>
        <family val="3"/>
      </rPr>
      <t>税</t>
    </r>
  </si>
  <si>
    <t>生命系共済</t>
  </si>
  <si>
    <t>建物更生共済</t>
  </si>
  <si>
    <t>土地</t>
  </si>
  <si>
    <t>建物</t>
  </si>
  <si>
    <t>平成31年度　収入総括表</t>
  </si>
  <si>
    <t>平成31年度　支出総括表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</si>
</sst>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_);[Red]\(#,##0\)"/>
    <numFmt numFmtId="178" formatCode="000000"/>
    <numFmt numFmtId="179" formatCode="[$-411]ggge&quot;年&quot;m&quot;月&quot;d&quot;日&quot;;@"/>
    <numFmt numFmtId="180" formatCode="#,##0.0;[Red]\-#,##0.0"/>
    <numFmt numFmtId="181" formatCode="#,##0.0_ ;[Red]\-#,##0.0\ "/>
    <numFmt numFmtId="182" formatCode="#,##0_ ;[Red]\-#,##0\ "/>
    <numFmt numFmtId="183" formatCode="0000"/>
    <numFmt numFmtId="184" formatCode="[$-411]ge\.m\.d;@"/>
    <numFmt numFmtId="185" formatCode="[$-411]ge"/>
    <numFmt numFmtId="186" formatCode="00"/>
  </numFmts>
  <fonts count="58">
    <font>
      <sz val="11"/>
      <name val="ＭＳ Ｐゴシック"/>
      <family val="3"/>
    </font>
    <font>
      <sz val="6"/>
      <name val="ＭＳ Ｐゴシック"/>
      <family val="3"/>
    </font>
    <font>
      <b/>
      <sz val="11"/>
      <name val="ＭＳ Ｐゴシック"/>
      <family val="3"/>
    </font>
    <font>
      <sz val="20"/>
      <name val="ＭＳ Ｐゴシック"/>
      <family val="3"/>
    </font>
    <font>
      <b/>
      <sz val="12"/>
      <name val="ＭＳ Ｐゴシック"/>
      <family val="3"/>
    </font>
    <font>
      <sz val="14"/>
      <name val="ＭＳ Ｐゴシック"/>
      <family val="3"/>
    </font>
    <font>
      <b/>
      <sz val="18"/>
      <name val="ＭＳ Ｐゴシック"/>
      <family val="3"/>
    </font>
    <font>
      <sz val="8"/>
      <name val="ＭＳ Ｐゴシック"/>
      <family val="3"/>
    </font>
    <font>
      <sz val="12"/>
      <name val="ＭＳ Ｐゴシック"/>
      <family val="3"/>
    </font>
    <font>
      <sz val="10"/>
      <name val="ＭＳ Ｐゴシック"/>
      <family val="3"/>
    </font>
    <font>
      <sz val="9"/>
      <name val="ＭＳ Ｐゴシック"/>
      <family val="3"/>
    </font>
    <font>
      <sz val="16"/>
      <name val="ＭＳ Ｐゴシック"/>
      <family val="3"/>
    </font>
    <font>
      <sz val="18"/>
      <name val="ＭＳ Ｐゴシック"/>
      <family val="3"/>
    </font>
    <font>
      <sz val="36"/>
      <name val="ＭＳ Ｐゴシック"/>
      <family val="3"/>
    </font>
    <font>
      <sz val="11"/>
      <color indexed="16"/>
      <name val="ＭＳ Ｐゴシック"/>
      <family val="3"/>
    </font>
    <font>
      <i/>
      <sz val="11"/>
      <name val="ＭＳ Ｐゴシック"/>
      <family val="3"/>
    </font>
    <font>
      <i/>
      <sz val="12"/>
      <name val="ＭＳ Ｐゴシック"/>
      <family val="3"/>
    </font>
    <font>
      <b/>
      <i/>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u val="single"/>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
      <left style="medium"/>
      <right style="thin"/>
      <top style="medium"/>
      <bottom style="thin"/>
    </border>
    <border>
      <left style="thin"/>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thin"/>
      <top style="medium"/>
      <bottom style="thin"/>
    </border>
    <border>
      <left style="thin"/>
      <right>
        <color indexed="63"/>
      </right>
      <top style="hair"/>
      <bottom style="medium"/>
    </border>
    <border>
      <left style="thin"/>
      <right>
        <color indexed="63"/>
      </right>
      <top style="thin"/>
      <bottom style="hair"/>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color indexed="63"/>
      </top>
      <bottom style="thin"/>
    </border>
    <border>
      <left>
        <color indexed="63"/>
      </left>
      <right style="thin"/>
      <top style="medium"/>
      <bottom>
        <color indexed="63"/>
      </bottom>
    </border>
    <border diagonalDown="1">
      <left>
        <color indexed="63"/>
      </left>
      <right style="thin"/>
      <top>
        <color indexed="63"/>
      </top>
      <bottom style="thin"/>
      <diagonal style="thin"/>
    </border>
    <border diagonalDown="1">
      <left>
        <color indexed="63"/>
      </left>
      <right style="thin"/>
      <top>
        <color indexed="63"/>
      </top>
      <bottom style="medium"/>
      <diagonal style="thin"/>
    </border>
    <border>
      <left>
        <color indexed="63"/>
      </left>
      <right style="medium"/>
      <top style="medium"/>
      <bottom style="thin"/>
    </border>
    <border>
      <left>
        <color indexed="63"/>
      </left>
      <right style="thin"/>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medium"/>
    </border>
    <border>
      <left>
        <color indexed="63"/>
      </left>
      <right style="medium"/>
      <top style="hair"/>
      <bottom style="hair"/>
    </border>
    <border>
      <left>
        <color indexed="63"/>
      </left>
      <right style="thin"/>
      <top>
        <color indexed="63"/>
      </top>
      <bottom>
        <color indexed="63"/>
      </bottom>
    </border>
    <border>
      <left style="thin"/>
      <right>
        <color indexed="63"/>
      </right>
      <top>
        <color indexed="63"/>
      </top>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style="thin"/>
      <right style="thin"/>
      <top style="hair"/>
      <bottom style="hair"/>
    </border>
    <border>
      <left style="thin"/>
      <right style="medium"/>
      <top style="hair"/>
      <bottom style="hair"/>
    </border>
    <border>
      <left style="thin"/>
      <right style="medium"/>
      <top style="medium"/>
      <bottom style="hair"/>
    </border>
    <border>
      <left style="thin"/>
      <right style="medium"/>
      <top style="thin"/>
      <bottom style="hair"/>
    </border>
    <border>
      <left style="thin"/>
      <right style="thin"/>
      <top style="thin"/>
      <bottom style="hair"/>
    </border>
    <border>
      <left style="thin"/>
      <right>
        <color indexed="63"/>
      </right>
      <top style="hair"/>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color indexed="63"/>
      </bottom>
    </border>
    <border>
      <left style="thin"/>
      <right>
        <color indexed="63"/>
      </right>
      <top style="dotted"/>
      <bottom style="dotted"/>
    </border>
    <border>
      <left>
        <color indexed="63"/>
      </left>
      <right style="thin"/>
      <top style="dotted"/>
      <bottom style="dotted"/>
    </border>
    <border>
      <left>
        <color indexed="63"/>
      </left>
      <right>
        <color indexed="63"/>
      </right>
      <top style="medium"/>
      <bottom style="medium"/>
    </border>
    <border>
      <left style="thin"/>
      <right style="thin"/>
      <top style="medium"/>
      <bottom style="hair"/>
    </border>
    <border>
      <left style="thin"/>
      <right style="thin"/>
      <top style="hair"/>
      <bottom style="thin"/>
    </border>
    <border>
      <left style="thin"/>
      <right style="medium"/>
      <top style="hair"/>
      <bottom>
        <color indexed="63"/>
      </bottom>
    </border>
    <border>
      <left style="medium"/>
      <right>
        <color indexed="63"/>
      </right>
      <top style="thin"/>
      <bottom style="medium"/>
    </border>
    <border>
      <left style="medium"/>
      <right style="thin"/>
      <top style="hair"/>
      <bottom style="thin"/>
    </border>
    <border>
      <left>
        <color indexed="63"/>
      </left>
      <right style="thin"/>
      <top style="hair"/>
      <bottom>
        <color indexed="63"/>
      </bottom>
    </border>
    <border>
      <left>
        <color indexed="63"/>
      </left>
      <right style="thin"/>
      <top>
        <color indexed="63"/>
      </top>
      <bottom style="hair"/>
    </border>
    <border>
      <left style="medium"/>
      <right>
        <color indexed="63"/>
      </right>
      <top>
        <color indexed="63"/>
      </top>
      <bottom>
        <color indexed="63"/>
      </bottom>
    </border>
    <border>
      <left>
        <color indexed="63"/>
      </left>
      <right style="hair"/>
      <top>
        <color indexed="63"/>
      </top>
      <bottom>
        <color indexed="63"/>
      </bottom>
    </border>
    <border>
      <left>
        <color indexed="63"/>
      </left>
      <right style="medium"/>
      <top style="hair"/>
      <bottom style="thin"/>
    </border>
    <border>
      <left>
        <color indexed="63"/>
      </left>
      <right>
        <color indexed="63"/>
      </right>
      <top style="hair"/>
      <bottom style="medium"/>
    </border>
    <border>
      <left>
        <color indexed="63"/>
      </left>
      <right style="medium"/>
      <top style="thin"/>
      <bottom style="hair"/>
    </border>
    <border>
      <left>
        <color indexed="63"/>
      </left>
      <right style="medium"/>
      <top style="hair"/>
      <bottom style="mediu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color indexed="63"/>
      </right>
      <top>
        <color indexed="63"/>
      </top>
      <bottom style="hair"/>
    </border>
    <border>
      <left style="medium"/>
      <right>
        <color indexed="63"/>
      </right>
      <top style="double"/>
      <bottom style="hair"/>
    </border>
    <border>
      <left>
        <color indexed="63"/>
      </left>
      <right style="medium"/>
      <top style="medium"/>
      <bottom style="medium"/>
    </border>
    <border>
      <left>
        <color indexed="63"/>
      </left>
      <right style="medium"/>
      <top>
        <color indexed="63"/>
      </top>
      <bottom style="hair"/>
    </border>
    <border>
      <left style="thin"/>
      <right style="thin"/>
      <top style="hair"/>
      <bottom>
        <color indexed="63"/>
      </bottom>
    </border>
    <border>
      <left>
        <color indexed="63"/>
      </left>
      <right>
        <color indexed="63"/>
      </right>
      <top style="hair"/>
      <bottom>
        <color indexed="63"/>
      </bottom>
    </border>
    <border>
      <left style="thin"/>
      <right style="thin"/>
      <top>
        <color indexed="63"/>
      </top>
      <bottom style="hair"/>
    </border>
    <border>
      <left>
        <color indexed="63"/>
      </left>
      <right>
        <color indexed="63"/>
      </right>
      <top>
        <color indexed="63"/>
      </top>
      <bottom style="hair"/>
    </border>
    <border>
      <left style="thin"/>
      <right>
        <color indexed="63"/>
      </right>
      <top>
        <color indexed="63"/>
      </top>
      <bottom style="hair"/>
    </border>
    <border>
      <left style="thin"/>
      <right style="medium"/>
      <top>
        <color indexed="63"/>
      </top>
      <bottom>
        <color indexed="63"/>
      </bottom>
    </border>
    <border>
      <left style="thin"/>
      <right style="thin"/>
      <top style="hair"/>
      <bottom style="medium"/>
    </border>
    <border>
      <left style="thin"/>
      <right style="medium"/>
      <top style="hair"/>
      <bottom style="medium"/>
    </border>
    <border>
      <left style="medium"/>
      <right style="medium"/>
      <top>
        <color indexed="63"/>
      </top>
      <bottom>
        <color indexed="63"/>
      </bottom>
    </border>
    <border>
      <left style="medium"/>
      <right style="thin"/>
      <top style="hair"/>
      <bottom style="hair"/>
    </border>
    <border>
      <left style="medium"/>
      <right style="thin"/>
      <top style="thin"/>
      <bottom style="hair"/>
    </border>
    <border>
      <left style="medium"/>
      <right style="thin"/>
      <top style="hair"/>
      <bottom>
        <color indexed="63"/>
      </bottom>
    </border>
    <border>
      <left>
        <color indexed="63"/>
      </left>
      <right style="medium"/>
      <top style="hair"/>
      <bottom>
        <color indexed="63"/>
      </bottom>
    </border>
    <border>
      <left>
        <color indexed="63"/>
      </left>
      <right>
        <color indexed="63"/>
      </right>
      <top style="thin"/>
      <bottom style="medium"/>
    </border>
    <border>
      <left style="thin"/>
      <right>
        <color indexed="63"/>
      </right>
      <top style="thin"/>
      <bottom style="thin"/>
    </border>
    <border>
      <left>
        <color indexed="63"/>
      </left>
      <right style="medium"/>
      <top style="medium"/>
      <bottom style="hair"/>
    </border>
    <border>
      <left>
        <color indexed="63"/>
      </left>
      <right style="hair"/>
      <top>
        <color indexed="63"/>
      </top>
      <bottom style="hair"/>
    </border>
    <border>
      <left style="hair"/>
      <right>
        <color indexed="63"/>
      </right>
      <top>
        <color indexed="63"/>
      </top>
      <bottom style="hair"/>
    </border>
    <border>
      <left style="medium"/>
      <right>
        <color indexed="63"/>
      </right>
      <top style="medium"/>
      <bottom style="hair"/>
    </border>
    <border>
      <left style="medium"/>
      <right>
        <color indexed="63"/>
      </right>
      <top style="hair"/>
      <bottom style="thin"/>
    </border>
    <border>
      <left style="medium"/>
      <right style="thin"/>
      <top style="medium"/>
      <bottom style="hair"/>
    </border>
    <border>
      <left style="medium"/>
      <right style="thin"/>
      <top style="medium"/>
      <bottom>
        <color indexed="63"/>
      </bottom>
    </border>
    <border>
      <left>
        <color indexed="63"/>
      </left>
      <right style="thin"/>
      <top style="double"/>
      <bottom style="hair"/>
    </border>
    <border>
      <left style="hair"/>
      <right style="thin"/>
      <top style="hair"/>
      <bottom style="hair"/>
    </border>
    <border>
      <left>
        <color indexed="63"/>
      </left>
      <right style="thin"/>
      <top style="medium"/>
      <bottom style="medium"/>
    </border>
    <border>
      <left style="medium"/>
      <right style="medium"/>
      <top style="medium"/>
      <bottom style="medium"/>
    </border>
    <border>
      <left style="thin"/>
      <right>
        <color indexed="63"/>
      </right>
      <top style="thin"/>
      <bottom style="medium"/>
    </border>
    <border>
      <left>
        <color indexed="63"/>
      </left>
      <right style="thin"/>
      <top style="thin"/>
      <bottom style="medium"/>
    </border>
    <border>
      <left style="hair"/>
      <right style="thin"/>
      <top style="hair"/>
      <bottom>
        <color indexed="63"/>
      </bottom>
    </border>
    <border>
      <left style="medium"/>
      <right style="hair"/>
      <top>
        <color indexed="63"/>
      </top>
      <bottom>
        <color indexed="63"/>
      </bottom>
    </border>
    <border>
      <left>
        <color indexed="63"/>
      </left>
      <right>
        <color indexed="63"/>
      </right>
      <top style="thin"/>
      <bottom style="thin"/>
    </border>
    <border>
      <left style="thin"/>
      <right style="thin"/>
      <top style="thin"/>
      <bottom style="medium"/>
    </border>
    <border>
      <left style="hair"/>
      <right style="thin"/>
      <top style="thin"/>
      <bottom style="hair"/>
    </border>
    <border>
      <left style="thin"/>
      <right>
        <color indexed="63"/>
      </right>
      <top style="medium"/>
      <bottom style="medium"/>
    </border>
    <border>
      <left>
        <color indexed="63"/>
      </left>
      <right>
        <color indexed="63"/>
      </right>
      <top style="medium"/>
      <bottom style="thin"/>
    </border>
    <border>
      <left style="medium"/>
      <right>
        <color indexed="63"/>
      </right>
      <top style="medium"/>
      <bottom style="medium"/>
    </border>
    <border>
      <left style="medium"/>
      <right>
        <color indexed="63"/>
      </right>
      <top style="medium"/>
      <bottom style="thin"/>
    </border>
    <border>
      <left style="medium"/>
      <right style="thin"/>
      <top>
        <color indexed="63"/>
      </top>
      <bottom style="thin"/>
    </border>
    <border>
      <left style="medium"/>
      <right style="thin"/>
      <top style="thin"/>
      <bottom style="thin"/>
    </border>
    <border>
      <left style="medium"/>
      <right>
        <color indexed="63"/>
      </right>
      <top style="thin"/>
      <bottom style="thin"/>
    </border>
    <border>
      <left style="thin"/>
      <right>
        <color indexed="63"/>
      </right>
      <top style="medium"/>
      <bottom>
        <color indexed="63"/>
      </bottom>
    </border>
    <border>
      <left style="medium"/>
      <right style="thin"/>
      <top style="thin"/>
      <bottom>
        <color indexed="63"/>
      </bottom>
    </border>
    <border>
      <left style="medium"/>
      <right style="thin"/>
      <top style="thin"/>
      <bottom style="medium"/>
    </border>
    <border>
      <left style="medium"/>
      <right>
        <color indexed="63"/>
      </right>
      <top style="hair"/>
      <bottom style="medium"/>
    </border>
    <border>
      <left>
        <color indexed="63"/>
      </left>
      <right style="hair"/>
      <top style="hair"/>
      <bottom style="hair"/>
    </border>
    <border>
      <left>
        <color indexed="63"/>
      </left>
      <right style="hair"/>
      <top style="hair"/>
      <bottom style="medium"/>
    </border>
    <border>
      <left style="medium"/>
      <right>
        <color indexed="63"/>
      </right>
      <top>
        <color indexed="63"/>
      </top>
      <bottom style="thin"/>
    </border>
    <border>
      <left style="hair"/>
      <right style="hair"/>
      <top style="hair"/>
      <bottom style="hair"/>
    </border>
    <border>
      <left>
        <color indexed="63"/>
      </left>
      <right style="hair"/>
      <top style="hair"/>
      <bottom style="thin"/>
    </border>
    <border>
      <left style="hair"/>
      <right>
        <color indexed="63"/>
      </right>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style="medium"/>
    </border>
    <border>
      <left>
        <color indexed="63"/>
      </left>
      <right style="hair"/>
      <top style="thin"/>
      <bottom style="hair"/>
    </border>
    <border>
      <left style="medium"/>
      <right style="thin"/>
      <top>
        <color indexed="63"/>
      </top>
      <bottom>
        <color indexed="63"/>
      </bottom>
    </border>
    <border>
      <left style="medium"/>
      <right style="thin"/>
      <top>
        <color indexed="63"/>
      </top>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left style="thin"/>
      <right style="thin"/>
      <top>
        <color indexed="63"/>
      </top>
      <bottom style="thin"/>
    </border>
    <border>
      <left style="thin"/>
      <right style="medium"/>
      <top>
        <color indexed="63"/>
      </top>
      <bottom style="hair"/>
    </border>
    <border>
      <left style="thin"/>
      <right style="thin"/>
      <top style="double"/>
      <bottom style="hair"/>
    </border>
    <border>
      <left style="thin"/>
      <right style="medium"/>
      <top style="hair"/>
      <bottom style="thin"/>
    </border>
    <border>
      <left style="thin"/>
      <right style="medium"/>
      <top style="double"/>
      <bottom style="hair"/>
    </border>
    <border>
      <left style="medium"/>
      <right style="thin"/>
      <top style="double"/>
      <bottom style="thin"/>
    </border>
    <border>
      <left style="medium"/>
      <right style="hair"/>
      <top style="medium"/>
      <bottom>
        <color indexed="63"/>
      </bottom>
    </border>
    <border>
      <left style="medium"/>
      <right style="hair"/>
      <top>
        <color indexed="63"/>
      </top>
      <bottom style="thin"/>
    </border>
    <border diagonalUp="1">
      <left style="medium"/>
      <right>
        <color indexed="63"/>
      </right>
      <top style="medium"/>
      <bottom style="thin"/>
      <diagonal style="hair"/>
    </border>
    <border diagonalUp="1">
      <left>
        <color indexed="63"/>
      </left>
      <right style="medium"/>
      <top style="medium"/>
      <bottom style="thin"/>
      <diagonal style="hair"/>
    </border>
    <border diagonalUp="1">
      <left style="medium"/>
      <right>
        <color indexed="63"/>
      </right>
      <top style="thin"/>
      <bottom style="medium"/>
      <diagonal style="hair"/>
    </border>
    <border diagonalUp="1">
      <left>
        <color indexed="63"/>
      </left>
      <right style="medium"/>
      <top style="thin"/>
      <bottom style="medium"/>
      <diagonal style="hair"/>
    </border>
    <border>
      <left style="medium"/>
      <right style="hair"/>
      <top style="thin"/>
      <bottom>
        <color indexed="63"/>
      </bottom>
    </border>
    <border>
      <left style="medium"/>
      <right style="hair"/>
      <top style="thin"/>
      <bottom style="thin"/>
    </border>
    <border diagonalUp="1">
      <left style="thin"/>
      <right style="thin"/>
      <top style="thin"/>
      <bottom style="thin"/>
      <diagonal style="hair"/>
    </border>
    <border diagonalUp="1">
      <left style="thin"/>
      <right style="thin"/>
      <top style="thin"/>
      <bottom style="medium"/>
      <diagonal style="hair"/>
    </border>
    <border>
      <left style="thin"/>
      <right style="medium"/>
      <top style="thin"/>
      <bottom style="medium"/>
    </border>
    <border diagonalUp="1">
      <left style="thin"/>
      <right>
        <color indexed="63"/>
      </right>
      <top>
        <color indexed="63"/>
      </top>
      <bottom style="thin"/>
      <diagonal style="hair"/>
    </border>
    <border diagonalUp="1">
      <left>
        <color indexed="63"/>
      </left>
      <right style="thin"/>
      <top>
        <color indexed="63"/>
      </top>
      <bottom style="thin"/>
      <diagonal style="hair"/>
    </border>
    <border diagonalUp="1">
      <left style="thin"/>
      <right style="thin"/>
      <top style="medium"/>
      <bottom style="thin"/>
      <diagonal style="hair"/>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hair"/>
    </border>
    <border>
      <left>
        <color indexed="63"/>
      </left>
      <right>
        <color indexed="63"/>
      </right>
      <top style="double"/>
      <bottom style="hair"/>
    </border>
    <border>
      <left>
        <color indexed="63"/>
      </left>
      <right>
        <color indexed="63"/>
      </right>
      <top>
        <color indexed="63"/>
      </top>
      <bottom style="double"/>
    </border>
    <border>
      <left style="thin"/>
      <right style="thin"/>
      <top>
        <color indexed="63"/>
      </top>
      <bottom>
        <color indexed="63"/>
      </bottom>
    </border>
    <border>
      <left style="thin"/>
      <right style="thin"/>
      <top style="medium"/>
      <bottom style="medium"/>
    </border>
    <border>
      <left style="medium"/>
      <right>
        <color indexed="63"/>
      </right>
      <top style="double"/>
      <bottom style="double"/>
    </border>
    <border>
      <left style="thin"/>
      <right style="thin"/>
      <top style="double"/>
      <bottom style="double"/>
    </border>
    <border>
      <left style="medium"/>
      <right style="thin"/>
      <top style="double"/>
      <bottom style="double"/>
    </border>
    <border>
      <left style="thin"/>
      <right style="medium"/>
      <top style="double"/>
      <bottom style="double"/>
    </border>
    <border>
      <left style="thin"/>
      <right style="medium"/>
      <top style="medium"/>
      <bottom style="medium"/>
    </border>
    <border>
      <left style="medium"/>
      <right style="thin"/>
      <top style="medium"/>
      <bottom style="medium"/>
    </border>
    <border>
      <left style="medium"/>
      <right style="thin"/>
      <top style="hair"/>
      <bottom style="medium"/>
    </border>
    <border>
      <left>
        <color indexed="63"/>
      </left>
      <right style="hair"/>
      <top style="thin"/>
      <bottom>
        <color indexed="63"/>
      </bottom>
    </border>
    <border>
      <left>
        <color indexed="63"/>
      </left>
      <right style="hair"/>
      <top>
        <color indexed="63"/>
      </top>
      <bottom style="medium"/>
    </border>
    <border>
      <left style="dotted"/>
      <right>
        <color indexed="63"/>
      </right>
      <top style="medium"/>
      <bottom>
        <color indexed="63"/>
      </bottom>
    </border>
    <border>
      <left style="dotted"/>
      <right>
        <color indexed="63"/>
      </right>
      <top>
        <color indexed="63"/>
      </top>
      <bottom style="thin"/>
    </border>
    <border>
      <left style="hair"/>
      <right style="thin"/>
      <top style="hair"/>
      <bottom style="medium"/>
    </border>
    <border>
      <left style="hair"/>
      <right>
        <color indexed="63"/>
      </right>
      <top style="thin"/>
      <bottom>
        <color indexed="63"/>
      </bottom>
    </border>
    <border>
      <left style="hair"/>
      <right>
        <color indexed="63"/>
      </right>
      <top>
        <color indexed="63"/>
      </top>
      <bottom style="medium"/>
    </border>
    <border>
      <left>
        <color indexed="63"/>
      </left>
      <right style="medium"/>
      <top>
        <color indexed="63"/>
      </top>
      <bottom style="double"/>
    </border>
    <border>
      <left>
        <color indexed="63"/>
      </left>
      <right style="medium"/>
      <top style="double"/>
      <bottom style="double"/>
    </border>
    <border>
      <left>
        <color indexed="63"/>
      </left>
      <right style="medium"/>
      <top style="double"/>
      <bottom style="hair"/>
    </border>
    <border>
      <left style="thin"/>
      <right>
        <color indexed="63"/>
      </right>
      <top>
        <color indexed="63"/>
      </top>
      <bottom style="double"/>
    </border>
    <border>
      <left>
        <color indexed="63"/>
      </left>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1462">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6" fillId="0" borderId="0" xfId="0" applyFont="1" applyAlignment="1">
      <alignment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6" fillId="0" borderId="0" xfId="0" applyFont="1" applyAlignment="1">
      <alignment/>
    </xf>
    <xf numFmtId="0" fontId="0" fillId="0" borderId="0" xfId="0" applyAlignment="1">
      <alignment/>
    </xf>
    <xf numFmtId="0" fontId="0" fillId="0" borderId="0" xfId="0" applyBorder="1" applyAlignment="1">
      <alignment horizontal="center" vertical="center"/>
    </xf>
    <xf numFmtId="0" fontId="0" fillId="0" borderId="0" xfId="0" applyBorder="1" applyAlignment="1">
      <alignment horizontal="distributed" vertical="center" indent="1"/>
    </xf>
    <xf numFmtId="0" fontId="0" fillId="0" borderId="0" xfId="0" applyAlignment="1">
      <alignment horizontal="center"/>
    </xf>
    <xf numFmtId="0" fontId="6" fillId="0" borderId="0" xfId="0" applyFont="1" applyAlignment="1">
      <alignment horizontal="left"/>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Border="1" applyAlignment="1">
      <alignment horizontal="left" vertical="center"/>
    </xf>
    <xf numFmtId="0" fontId="11" fillId="0" borderId="0" xfId="0" applyFont="1" applyAlignment="1">
      <alignment vertical="center"/>
    </xf>
    <xf numFmtId="0" fontId="5" fillId="0" borderId="0" xfId="0" applyFont="1" applyAlignment="1">
      <alignment vertical="center"/>
    </xf>
    <xf numFmtId="0" fontId="6" fillId="0" borderId="0" xfId="0" applyFont="1" applyBorder="1" applyAlignment="1">
      <alignment/>
    </xf>
    <xf numFmtId="0" fontId="6" fillId="0" borderId="11" xfId="0" applyFont="1" applyBorder="1" applyAlignment="1">
      <alignment/>
    </xf>
    <xf numFmtId="0" fontId="0" fillId="0" borderId="0" xfId="0" applyBorder="1" applyAlignment="1">
      <alignment/>
    </xf>
    <xf numFmtId="0" fontId="12" fillId="0" borderId="19" xfId="0" applyFont="1" applyBorder="1" applyAlignment="1">
      <alignment vertical="center"/>
    </xf>
    <xf numFmtId="0" fontId="0" fillId="0" borderId="21" xfId="0" applyBorder="1" applyAlignment="1">
      <alignment horizontal="center" vertical="center"/>
    </xf>
    <xf numFmtId="0" fontId="9" fillId="0" borderId="0" xfId="0" applyFont="1" applyBorder="1" applyAlignment="1">
      <alignment vertical="center"/>
    </xf>
    <xf numFmtId="0" fontId="0" fillId="0" borderId="0" xfId="0" applyAlignment="1">
      <alignment horizontal="right"/>
    </xf>
    <xf numFmtId="0" fontId="0" fillId="0" borderId="0" xfId="0" applyBorder="1" applyAlignment="1">
      <alignment horizontal="right"/>
    </xf>
    <xf numFmtId="0" fontId="0" fillId="0" borderId="11" xfId="0" applyBorder="1" applyAlignment="1">
      <alignment horizontal="lef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xf>
    <xf numFmtId="0" fontId="0" fillId="0" borderId="19" xfId="0" applyBorder="1" applyAlignment="1">
      <alignment/>
    </xf>
    <xf numFmtId="0" fontId="0" fillId="0" borderId="20" xfId="0" applyBorder="1" applyAlignment="1">
      <alignment/>
    </xf>
    <xf numFmtId="0" fontId="0" fillId="0" borderId="11" xfId="0" applyBorder="1" applyAlignment="1">
      <alignment/>
    </xf>
    <xf numFmtId="0" fontId="0" fillId="0" borderId="23" xfId="0" applyBorder="1" applyAlignment="1">
      <alignment/>
    </xf>
    <xf numFmtId="0" fontId="0" fillId="0" borderId="24" xfId="0" applyBorder="1" applyAlignment="1">
      <alignment horizontal="distributed" vertical="center" indent="1"/>
    </xf>
    <xf numFmtId="0" fontId="0" fillId="0" borderId="25" xfId="0" applyBorder="1" applyAlignment="1">
      <alignment vertical="center"/>
    </xf>
    <xf numFmtId="0" fontId="0" fillId="0" borderId="25" xfId="0" applyBorder="1" applyAlignment="1">
      <alignment/>
    </xf>
    <xf numFmtId="0" fontId="0" fillId="0" borderId="26" xfId="0" applyBorder="1" applyAlignment="1">
      <alignment/>
    </xf>
    <xf numFmtId="0" fontId="0" fillId="0" borderId="0" xfId="0" applyBorder="1" applyAlignment="1">
      <alignment horizontal="distributed" vertical="center"/>
    </xf>
    <xf numFmtId="0" fontId="13"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0" fillId="0" borderId="27" xfId="0" applyBorder="1" applyAlignment="1">
      <alignment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11"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8" fillId="0" borderId="0" xfId="0" applyFont="1" applyAlignment="1">
      <alignment vertical="center"/>
    </xf>
    <xf numFmtId="0" fontId="0" fillId="0" borderId="23" xfId="0" applyBorder="1" applyAlignment="1">
      <alignment horizontal="center" vertical="center"/>
    </xf>
    <xf numFmtId="0" fontId="0" fillId="0" borderId="22" xfId="0" applyBorder="1" applyAlignment="1">
      <alignment horizontal="left" vertical="center"/>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11" xfId="0" applyBorder="1" applyAlignment="1">
      <alignment horizontal="right" vertical="center"/>
    </xf>
    <xf numFmtId="0" fontId="12" fillId="0" borderId="33" xfId="0" applyFont="1" applyBorder="1" applyAlignment="1">
      <alignment horizontal="center" vertical="center"/>
    </xf>
    <xf numFmtId="0" fontId="12" fillId="0" borderId="27" xfId="0" applyFont="1" applyBorder="1" applyAlignment="1">
      <alignment horizontal="center" vertical="center"/>
    </xf>
    <xf numFmtId="0" fontId="12" fillId="0" borderId="34" xfId="0" applyFont="1" applyBorder="1" applyAlignment="1">
      <alignment horizontal="center" vertical="center"/>
    </xf>
    <xf numFmtId="0" fontId="12" fillId="0" borderId="22" xfId="0" applyFont="1" applyBorder="1" applyAlignment="1">
      <alignment horizontal="center" vertical="center"/>
    </xf>
    <xf numFmtId="0" fontId="12" fillId="0" borderId="11" xfId="0" applyFont="1" applyBorder="1" applyAlignment="1">
      <alignment horizontal="center" vertical="center"/>
    </xf>
    <xf numFmtId="0" fontId="12" fillId="0" borderId="35" xfId="0" applyFont="1" applyBorder="1" applyAlignment="1">
      <alignment horizontal="center" vertical="center"/>
    </xf>
    <xf numFmtId="0" fontId="12" fillId="0" borderId="15" xfId="0" applyFont="1" applyBorder="1" applyAlignment="1">
      <alignment horizontal="center" vertical="center"/>
    </xf>
    <xf numFmtId="0" fontId="12" fillId="0" borderId="29" xfId="0" applyFont="1" applyBorder="1" applyAlignment="1">
      <alignment horizontal="center" vertical="center"/>
    </xf>
    <xf numFmtId="0" fontId="10" fillId="0" borderId="27" xfId="0" applyFont="1" applyBorder="1" applyAlignment="1">
      <alignment horizontal="right" vertical="top"/>
    </xf>
    <xf numFmtId="0" fontId="10" fillId="0" borderId="34" xfId="0" applyFont="1" applyBorder="1" applyAlignment="1">
      <alignment horizontal="right" vertical="top"/>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15" xfId="0" applyBorder="1" applyAlignment="1">
      <alignment/>
    </xf>
    <xf numFmtId="0" fontId="0" fillId="0" borderId="25" xfId="0" applyBorder="1" applyAlignment="1">
      <alignment/>
    </xf>
    <xf numFmtId="0" fontId="0" fillId="0" borderId="27" xfId="0" applyBorder="1" applyAlignment="1">
      <alignment shrinkToFit="1"/>
    </xf>
    <xf numFmtId="0" fontId="0" fillId="0" borderId="38" xfId="0" applyBorder="1" applyAlignment="1">
      <alignment horizontal="center" vertical="center" shrinkToFit="1"/>
    </xf>
    <xf numFmtId="0" fontId="0" fillId="0" borderId="25" xfId="0" applyBorder="1" applyAlignment="1">
      <alignment vertical="center" shrinkToFit="1"/>
    </xf>
    <xf numFmtId="0" fontId="0" fillId="0" borderId="0" xfId="0" applyBorder="1" applyAlignment="1">
      <alignment shrinkToFit="1"/>
    </xf>
    <xf numFmtId="0" fontId="0" fillId="0" borderId="0" xfId="0" applyAlignment="1">
      <alignment vertical="center" shrinkToFit="1"/>
    </xf>
    <xf numFmtId="0" fontId="0" fillId="0" borderId="13" xfId="0" applyBorder="1" applyAlignment="1">
      <alignment horizontal="center" vertical="center" shrinkToFit="1"/>
    </xf>
    <xf numFmtId="0" fontId="0" fillId="0" borderId="21" xfId="0" applyBorder="1" applyAlignment="1">
      <alignment horizontal="center" vertical="center" shrinkToFit="1"/>
    </xf>
    <xf numFmtId="0" fontId="0" fillId="0" borderId="12" xfId="0" applyBorder="1" applyAlignment="1">
      <alignment horizontal="center" vertical="center" shrinkToFit="1"/>
    </xf>
    <xf numFmtId="0" fontId="0" fillId="0" borderId="39" xfId="0" applyBorder="1" applyAlignment="1">
      <alignment horizontal="right" vertical="center" shrinkToFit="1"/>
    </xf>
    <xf numFmtId="0" fontId="0" fillId="0" borderId="40" xfId="0" applyBorder="1" applyAlignment="1">
      <alignment vertical="center" shrinkToFit="1"/>
    </xf>
    <xf numFmtId="0" fontId="0" fillId="0" borderId="41" xfId="0" applyBorder="1" applyAlignment="1">
      <alignment vertical="center" shrinkToFit="1"/>
    </xf>
    <xf numFmtId="0" fontId="0" fillId="0" borderId="42" xfId="0" applyBorder="1" applyAlignment="1">
      <alignment horizontal="center" vertical="center"/>
    </xf>
    <xf numFmtId="0" fontId="0" fillId="0" borderId="30" xfId="0" applyBorder="1" applyAlignment="1">
      <alignment horizontal="center" vertical="center" shrinkToFit="1"/>
    </xf>
    <xf numFmtId="0" fontId="0" fillId="0" borderId="34" xfId="0" applyBorder="1" applyAlignment="1">
      <alignment horizontal="right" vertical="center" shrinkToFit="1"/>
    </xf>
    <xf numFmtId="0" fontId="0" fillId="0" borderId="43" xfId="0" applyBorder="1" applyAlignment="1">
      <alignment horizontal="right" vertical="center" shrinkToFit="1"/>
    </xf>
    <xf numFmtId="0" fontId="0" fillId="0" borderId="0" xfId="0" applyAlignment="1">
      <alignment horizontal="right" vertical="center" shrinkToFit="1"/>
    </xf>
    <xf numFmtId="0" fontId="0" fillId="0" borderId="0" xfId="0" applyBorder="1" applyAlignment="1">
      <alignment vertical="center" shrinkToFit="1"/>
    </xf>
    <xf numFmtId="0" fontId="0" fillId="0" borderId="44" xfId="0" applyBorder="1" applyAlignment="1">
      <alignment vertical="center" shrinkToFit="1"/>
    </xf>
    <xf numFmtId="0" fontId="0" fillId="0" borderId="45" xfId="0" applyBorder="1" applyAlignment="1">
      <alignment horizontal="right" vertical="center" shrinkToFit="1"/>
    </xf>
    <xf numFmtId="0" fontId="0" fillId="0" borderId="46" xfId="0" applyBorder="1" applyAlignment="1">
      <alignment vertical="center" shrinkToFit="1"/>
    </xf>
    <xf numFmtId="0" fontId="0" fillId="0" borderId="36" xfId="0" applyBorder="1" applyAlignment="1">
      <alignment horizontal="right"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49" xfId="0" applyBorder="1" applyAlignment="1">
      <alignment vertical="center" shrinkToFit="1"/>
    </xf>
    <xf numFmtId="0" fontId="0" fillId="0" borderId="47" xfId="0" applyBorder="1" applyAlignment="1">
      <alignment horizontal="right" vertical="center" shrinkToFit="1"/>
    </xf>
    <xf numFmtId="0" fontId="0" fillId="0" borderId="37" xfId="0" applyBorder="1" applyAlignment="1">
      <alignment vertical="center" shrinkToFit="1"/>
    </xf>
    <xf numFmtId="0" fontId="0" fillId="0" borderId="46" xfId="0" applyBorder="1" applyAlignment="1">
      <alignment horizontal="center" vertical="center" shrinkToFit="1"/>
    </xf>
    <xf numFmtId="0" fontId="0" fillId="0" borderId="49" xfId="0" applyBorder="1" applyAlignment="1">
      <alignment horizontal="center" vertical="center" shrinkToFit="1"/>
    </xf>
    <xf numFmtId="0" fontId="0" fillId="0" borderId="32" xfId="0" applyBorder="1" applyAlignment="1">
      <alignment vertical="center" shrinkToFit="1"/>
    </xf>
    <xf numFmtId="0" fontId="0" fillId="0" borderId="31" xfId="0" applyBorder="1" applyAlignment="1">
      <alignment horizontal="center" vertical="center"/>
    </xf>
    <xf numFmtId="0" fontId="0" fillId="0" borderId="50" xfId="0" applyBorder="1" applyAlignment="1">
      <alignment horizontal="center" vertical="center" shrinkToFit="1"/>
    </xf>
    <xf numFmtId="0" fontId="0" fillId="0" borderId="51" xfId="0" applyBorder="1" applyAlignment="1">
      <alignment horizontal="right" vertical="center"/>
    </xf>
    <xf numFmtId="0" fontId="0" fillId="0" borderId="34" xfId="0"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horizontal="center" vertical="center"/>
    </xf>
    <xf numFmtId="0" fontId="0" fillId="0" borderId="55" xfId="0" applyBorder="1" applyAlignment="1">
      <alignment horizontal="right" vertical="center"/>
    </xf>
    <xf numFmtId="0" fontId="0" fillId="0" borderId="29" xfId="0" applyBorder="1" applyAlignment="1">
      <alignment horizontal="right" vertical="center"/>
    </xf>
    <xf numFmtId="0" fontId="0" fillId="0" borderId="56" xfId="0" applyBorder="1" applyAlignment="1">
      <alignment horizontal="right" vertical="center"/>
    </xf>
    <xf numFmtId="0" fontId="0" fillId="0" borderId="35" xfId="0" applyBorder="1" applyAlignment="1">
      <alignment horizontal="right" vertical="center"/>
    </xf>
    <xf numFmtId="0" fontId="7" fillId="0" borderId="57" xfId="0" applyFont="1" applyBorder="1" applyAlignment="1">
      <alignment horizontal="right" vertical="center" shrinkToFit="1"/>
    </xf>
    <xf numFmtId="0" fontId="7" fillId="0" borderId="58" xfId="0" applyFont="1" applyBorder="1" applyAlignment="1">
      <alignment horizontal="right" vertical="center" shrinkToFit="1"/>
    </xf>
    <xf numFmtId="0" fontId="9" fillId="0" borderId="46" xfId="0" applyFont="1" applyBorder="1" applyAlignment="1">
      <alignment horizontal="right" vertical="center" shrinkToFit="1"/>
    </xf>
    <xf numFmtId="0" fontId="9" fillId="0" borderId="36" xfId="0" applyFont="1" applyBorder="1" applyAlignment="1">
      <alignment horizontal="right" vertical="center" shrinkToFit="1"/>
    </xf>
    <xf numFmtId="0" fontId="9" fillId="0" borderId="57" xfId="0" applyFont="1" applyBorder="1" applyAlignment="1">
      <alignment horizontal="right" vertical="center" shrinkToFit="1"/>
    </xf>
    <xf numFmtId="0" fontId="9" fillId="0" borderId="58" xfId="0" applyFont="1" applyBorder="1" applyAlignment="1">
      <alignment horizontal="right" vertical="center" shrinkToFit="1"/>
    </xf>
    <xf numFmtId="38" fontId="7" fillId="0" borderId="59" xfId="49" applyFont="1" applyBorder="1" applyAlignment="1">
      <alignment horizontal="right" vertical="center" shrinkToFit="1"/>
    </xf>
    <xf numFmtId="38" fontId="9" fillId="0" borderId="37" xfId="49" applyFont="1" applyBorder="1" applyAlignment="1">
      <alignment horizontal="right" vertical="center" shrinkToFit="1"/>
    </xf>
    <xf numFmtId="38" fontId="9" fillId="0" borderId="59" xfId="49" applyFont="1" applyBorder="1" applyAlignment="1">
      <alignment horizontal="right" vertical="center" shrinkToFit="1"/>
    </xf>
    <xf numFmtId="38" fontId="0" fillId="0" borderId="60" xfId="49" applyFont="1" applyBorder="1" applyAlignment="1">
      <alignment vertical="center"/>
    </xf>
    <xf numFmtId="38" fontId="0" fillId="0" borderId="61" xfId="49" applyFont="1" applyBorder="1" applyAlignment="1">
      <alignment vertical="center"/>
    </xf>
    <xf numFmtId="38" fontId="0" fillId="0" borderId="62" xfId="49" applyFont="1" applyBorder="1" applyAlignment="1">
      <alignment vertical="center"/>
    </xf>
    <xf numFmtId="38" fontId="0" fillId="0" borderId="63" xfId="49" applyFont="1" applyBorder="1" applyAlignment="1">
      <alignment vertical="center"/>
    </xf>
    <xf numFmtId="38" fontId="0" fillId="0" borderId="64" xfId="49" applyFont="1" applyBorder="1" applyAlignment="1">
      <alignment vertical="center" shrinkToFit="1"/>
    </xf>
    <xf numFmtId="38" fontId="0" fillId="0" borderId="60" xfId="49" applyFont="1" applyBorder="1" applyAlignment="1">
      <alignment vertical="center" shrinkToFit="1"/>
    </xf>
    <xf numFmtId="38" fontId="0" fillId="0" borderId="65" xfId="49" applyFont="1" applyBorder="1" applyAlignment="1">
      <alignment vertical="center" shrinkToFit="1"/>
    </xf>
    <xf numFmtId="0" fontId="0" fillId="0" borderId="0" xfId="0" applyAlignment="1">
      <alignment horizontal="right" shrinkToFit="1"/>
    </xf>
    <xf numFmtId="0" fontId="0" fillId="0" borderId="38" xfId="0" applyBorder="1" applyAlignment="1">
      <alignment/>
    </xf>
    <xf numFmtId="0" fontId="0" fillId="0" borderId="66" xfId="0" applyBorder="1" applyAlignment="1">
      <alignment/>
    </xf>
    <xf numFmtId="0" fontId="0" fillId="0" borderId="67" xfId="0" applyBorder="1" applyAlignment="1">
      <alignment/>
    </xf>
    <xf numFmtId="0" fontId="7" fillId="0" borderId="34" xfId="0" applyFont="1" applyBorder="1" applyAlignment="1">
      <alignment horizontal="right" vertical="top" shrinkToFit="1"/>
    </xf>
    <xf numFmtId="0" fontId="7" fillId="0" borderId="28" xfId="0" applyFont="1" applyBorder="1" applyAlignment="1">
      <alignment horizontal="right" vertical="top" shrinkToFit="1"/>
    </xf>
    <xf numFmtId="0" fontId="7" fillId="0" borderId="27" xfId="0" applyFont="1" applyBorder="1" applyAlignment="1">
      <alignment horizontal="right" vertical="top" shrinkToFit="1"/>
    </xf>
    <xf numFmtId="0" fontId="10" fillId="0" borderId="28" xfId="0" applyFont="1" applyBorder="1" applyAlignment="1">
      <alignment horizontal="right" vertical="top"/>
    </xf>
    <xf numFmtId="0" fontId="12" fillId="0" borderId="19"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xf>
    <xf numFmtId="38" fontId="0" fillId="0" borderId="45" xfId="49" applyFont="1" applyBorder="1" applyAlignment="1">
      <alignment vertical="center"/>
    </xf>
    <xf numFmtId="38" fontId="0" fillId="0" borderId="36" xfId="49" applyFont="1" applyBorder="1" applyAlignment="1">
      <alignment vertical="center"/>
    </xf>
    <xf numFmtId="0" fontId="10" fillId="0" borderId="42" xfId="0" applyFont="1" applyBorder="1" applyAlignment="1">
      <alignment vertical="top" shrinkToFit="1"/>
    </xf>
    <xf numFmtId="0" fontId="10" fillId="0" borderId="68" xfId="0" applyFont="1" applyBorder="1" applyAlignment="1">
      <alignment vertical="top" shrinkToFit="1"/>
    </xf>
    <xf numFmtId="0" fontId="10" fillId="0" borderId="69" xfId="0" applyFont="1" applyBorder="1" applyAlignment="1">
      <alignment vertical="top" shrinkToFit="1"/>
    </xf>
    <xf numFmtId="0" fontId="10" fillId="0" borderId="0" xfId="0" applyFont="1" applyBorder="1" applyAlignment="1">
      <alignment vertical="top" shrinkToFit="1"/>
    </xf>
    <xf numFmtId="0" fontId="10" fillId="0" borderId="20" xfId="0" applyFont="1" applyBorder="1" applyAlignment="1">
      <alignment horizontal="right" vertical="top" shrinkToFit="1"/>
    </xf>
    <xf numFmtId="0" fontId="10" fillId="0" borderId="70" xfId="0" applyFont="1" applyBorder="1" applyAlignment="1">
      <alignment horizontal="right" vertical="top" shrinkToFit="1"/>
    </xf>
    <xf numFmtId="0" fontId="10" fillId="0" borderId="28" xfId="0" applyFont="1" applyBorder="1" applyAlignment="1">
      <alignment horizontal="right" vertical="top" shrinkToFit="1"/>
    </xf>
    <xf numFmtId="0" fontId="10" fillId="0" borderId="71" xfId="0" applyFont="1" applyBorder="1" applyAlignment="1">
      <alignment horizontal="right" vertical="top" shrinkToFit="1"/>
    </xf>
    <xf numFmtId="0" fontId="10" fillId="0" borderId="23" xfId="0" applyFont="1" applyBorder="1" applyAlignment="1">
      <alignment horizontal="right" vertical="top" shrinkToFit="1"/>
    </xf>
    <xf numFmtId="38" fontId="0" fillId="0" borderId="45" xfId="49" applyFont="1" applyBorder="1" applyAlignment="1">
      <alignment vertical="center" shrinkToFit="1"/>
    </xf>
    <xf numFmtId="38" fontId="0" fillId="0" borderId="36" xfId="49" applyFont="1" applyBorder="1" applyAlignment="1">
      <alignment vertical="center" shrinkToFit="1"/>
    </xf>
    <xf numFmtId="38" fontId="0" fillId="0" borderId="50" xfId="49" applyFont="1" applyBorder="1" applyAlignment="1">
      <alignment vertical="center" shrinkToFit="1"/>
    </xf>
    <xf numFmtId="0" fontId="0" fillId="0" borderId="25" xfId="0" applyBorder="1" applyAlignment="1">
      <alignment shrinkToFit="1"/>
    </xf>
    <xf numFmtId="0" fontId="0" fillId="0" borderId="27" xfId="0" applyBorder="1" applyAlignment="1">
      <alignment/>
    </xf>
    <xf numFmtId="0" fontId="0" fillId="0" borderId="72" xfId="0" applyBorder="1" applyAlignment="1">
      <alignment horizontal="distributed" vertical="center"/>
    </xf>
    <xf numFmtId="0" fontId="0" fillId="0" borderId="73" xfId="0" applyBorder="1" applyAlignment="1">
      <alignment/>
    </xf>
    <xf numFmtId="38" fontId="0" fillId="0" borderId="37" xfId="49" applyFont="1" applyBorder="1" applyAlignment="1">
      <alignment vertical="center"/>
    </xf>
    <xf numFmtId="0" fontId="0" fillId="0" borderId="74" xfId="0" applyFont="1" applyBorder="1" applyAlignment="1">
      <alignment horizontal="distributed" vertical="center" indent="1"/>
    </xf>
    <xf numFmtId="0" fontId="0" fillId="0" borderId="74" xfId="0" applyFont="1" applyBorder="1" applyAlignment="1">
      <alignment horizontal="center" vertical="center"/>
    </xf>
    <xf numFmtId="38" fontId="0" fillId="0" borderId="64" xfId="49" applyFont="1" applyBorder="1" applyAlignment="1">
      <alignment vertical="center"/>
    </xf>
    <xf numFmtId="38" fontId="0" fillId="0" borderId="32" xfId="49" applyFont="1" applyBorder="1" applyAlignment="1">
      <alignment vertical="center"/>
    </xf>
    <xf numFmtId="180" fontId="0" fillId="0" borderId="0" xfId="49" applyNumberFormat="1" applyFont="1" applyBorder="1" applyAlignment="1">
      <alignment vertical="center"/>
    </xf>
    <xf numFmtId="180" fontId="0" fillId="0" borderId="53" xfId="49" applyNumberFormat="1" applyFont="1" applyBorder="1" applyAlignment="1">
      <alignment vertical="center"/>
    </xf>
    <xf numFmtId="38" fontId="0" fillId="0" borderId="75" xfId="49" applyFont="1" applyBorder="1" applyAlignment="1">
      <alignment horizontal="center" vertical="center"/>
    </xf>
    <xf numFmtId="38" fontId="0" fillId="0" borderId="59" xfId="49" applyFont="1" applyBorder="1" applyAlignment="1">
      <alignment horizontal="center" vertical="center"/>
    </xf>
    <xf numFmtId="38" fontId="0" fillId="0" borderId="76" xfId="49" applyFont="1" applyBorder="1" applyAlignment="1">
      <alignment vertical="center"/>
    </xf>
    <xf numFmtId="38" fontId="0" fillId="0" borderId="77" xfId="49" applyFont="1" applyBorder="1" applyAlignment="1">
      <alignment vertical="center"/>
    </xf>
    <xf numFmtId="38" fontId="0" fillId="0" borderId="75" xfId="49" applyFont="1" applyBorder="1" applyAlignment="1">
      <alignment vertical="center"/>
    </xf>
    <xf numFmtId="38" fontId="0" fillId="0" borderId="59" xfId="49" applyFont="1" applyBorder="1" applyAlignment="1">
      <alignment vertical="center"/>
    </xf>
    <xf numFmtId="38" fontId="0" fillId="0" borderId="48" xfId="49" applyFont="1" applyBorder="1" applyAlignment="1">
      <alignment vertical="center"/>
    </xf>
    <xf numFmtId="0" fontId="0" fillId="0" borderId="78" xfId="0" applyFont="1" applyBorder="1" applyAlignment="1">
      <alignment horizontal="distributed" vertical="center" indent="1"/>
    </xf>
    <xf numFmtId="0" fontId="9" fillId="0" borderId="46" xfId="0" applyFont="1" applyBorder="1" applyAlignment="1">
      <alignment vertical="center"/>
    </xf>
    <xf numFmtId="0" fontId="9" fillId="0" borderId="79" xfId="0" applyFont="1" applyBorder="1" applyAlignment="1">
      <alignment horizontal="center" vertical="center"/>
    </xf>
    <xf numFmtId="38" fontId="0" fillId="0" borderId="80" xfId="49" applyFont="1" applyBorder="1" applyAlignment="1">
      <alignment vertical="center"/>
    </xf>
    <xf numFmtId="38" fontId="0" fillId="0" borderId="80" xfId="49" applyFont="1" applyBorder="1" applyAlignment="1">
      <alignment vertical="center" shrinkToFit="1"/>
    </xf>
    <xf numFmtId="38" fontId="0" fillId="0" borderId="37" xfId="49" applyFont="1" applyBorder="1" applyAlignment="1">
      <alignment vertical="center" shrinkToFit="1"/>
    </xf>
    <xf numFmtId="38" fontId="0" fillId="0" borderId="47" xfId="49" applyFont="1" applyBorder="1" applyAlignment="1">
      <alignment vertical="center"/>
    </xf>
    <xf numFmtId="38" fontId="0" fillId="0" borderId="81" xfId="49" applyFont="1" applyBorder="1" applyAlignment="1">
      <alignment vertical="center"/>
    </xf>
    <xf numFmtId="38" fontId="0" fillId="0" borderId="58" xfId="49" applyFont="1" applyBorder="1" applyAlignment="1">
      <alignment vertical="center" shrinkToFit="1"/>
    </xf>
    <xf numFmtId="38" fontId="0" fillId="0" borderId="81" xfId="49" applyFont="1" applyBorder="1" applyAlignment="1">
      <alignment vertical="center" shrinkToFit="1"/>
    </xf>
    <xf numFmtId="180" fontId="0" fillId="0" borderId="82" xfId="49" applyNumberFormat="1" applyFont="1" applyBorder="1" applyAlignment="1">
      <alignment vertical="center"/>
    </xf>
    <xf numFmtId="180" fontId="0" fillId="0" borderId="83" xfId="49" applyNumberFormat="1" applyFont="1" applyBorder="1" applyAlignment="1">
      <alignment horizontal="right" vertical="center"/>
    </xf>
    <xf numFmtId="180" fontId="0" fillId="0" borderId="0" xfId="49" applyNumberFormat="1" applyFont="1" applyBorder="1" applyAlignment="1">
      <alignment horizontal="right" vertical="center"/>
    </xf>
    <xf numFmtId="180" fontId="0" fillId="0" borderId="52" xfId="49" applyNumberFormat="1" applyFont="1" applyBorder="1" applyAlignment="1">
      <alignment horizontal="right" vertical="center"/>
    </xf>
    <xf numFmtId="180" fontId="0" fillId="0" borderId="71" xfId="49" applyNumberFormat="1" applyFont="1" applyBorder="1" applyAlignment="1">
      <alignment horizontal="right" vertical="center"/>
    </xf>
    <xf numFmtId="180" fontId="0" fillId="0" borderId="49" xfId="49" applyNumberFormat="1" applyFont="1" applyBorder="1" applyAlignment="1">
      <alignment vertical="center"/>
    </xf>
    <xf numFmtId="180" fontId="0" fillId="0" borderId="49" xfId="49" applyNumberFormat="1" applyFont="1" applyBorder="1" applyAlignment="1">
      <alignment horizontal="right" vertical="center"/>
    </xf>
    <xf numFmtId="180" fontId="0" fillId="0" borderId="47" xfId="49" applyNumberFormat="1" applyFont="1" applyBorder="1" applyAlignment="1">
      <alignment horizontal="right" vertical="center"/>
    </xf>
    <xf numFmtId="180" fontId="0" fillId="0" borderId="84" xfId="49" applyNumberFormat="1" applyFont="1" applyBorder="1" applyAlignment="1">
      <alignment horizontal="right" vertical="center"/>
    </xf>
    <xf numFmtId="180" fontId="0" fillId="0" borderId="85" xfId="49" applyNumberFormat="1" applyFont="1" applyBorder="1" applyAlignment="1">
      <alignment horizontal="right" vertical="center"/>
    </xf>
    <xf numFmtId="180" fontId="0" fillId="0" borderId="50" xfId="49" applyNumberFormat="1" applyFont="1" applyBorder="1" applyAlignment="1">
      <alignment horizontal="right" vertical="center"/>
    </xf>
    <xf numFmtId="0" fontId="0" fillId="0" borderId="86" xfId="0" applyBorder="1" applyAlignment="1">
      <alignment horizontal="right" vertical="center"/>
    </xf>
    <xf numFmtId="0" fontId="0" fillId="0" borderId="87" xfId="0" applyBorder="1" applyAlignment="1">
      <alignment horizontal="right" vertical="center"/>
    </xf>
    <xf numFmtId="0" fontId="0" fillId="0" borderId="50" xfId="0" applyFont="1" applyBorder="1" applyAlignment="1">
      <alignment vertical="center" shrinkToFit="1"/>
    </xf>
    <xf numFmtId="0" fontId="0" fillId="0" borderId="0" xfId="0" applyFont="1" applyBorder="1" applyAlignment="1">
      <alignment horizontal="distributed" vertical="center" indent="1"/>
    </xf>
    <xf numFmtId="0" fontId="0" fillId="0" borderId="57" xfId="0" applyFont="1" applyBorder="1" applyAlignment="1">
      <alignment vertical="center" shrinkToFit="1"/>
    </xf>
    <xf numFmtId="0" fontId="0" fillId="0" borderId="58" xfId="0" applyFont="1" applyBorder="1" applyAlignment="1">
      <alignment vertical="center" shrinkToFit="1"/>
    </xf>
    <xf numFmtId="0" fontId="0" fillId="0" borderId="85" xfId="0" applyFont="1" applyBorder="1" applyAlignment="1">
      <alignment vertical="center" shrinkToFi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38" fontId="0" fillId="0" borderId="46" xfId="49" applyFont="1" applyBorder="1" applyAlignment="1">
      <alignment vertical="center"/>
    </xf>
    <xf numFmtId="180" fontId="0" fillId="0" borderId="46" xfId="49" applyNumberFormat="1" applyFont="1" applyBorder="1" applyAlignment="1">
      <alignment vertical="center" shrinkToFit="1"/>
    </xf>
    <xf numFmtId="0" fontId="8" fillId="0" borderId="15" xfId="0" applyFont="1" applyBorder="1" applyAlignment="1">
      <alignment horizontal="left" vertical="center" shrinkToFit="1"/>
    </xf>
    <xf numFmtId="0" fontId="8" fillId="0" borderId="27" xfId="0" applyFont="1" applyBorder="1" applyAlignment="1">
      <alignment vertical="center"/>
    </xf>
    <xf numFmtId="0" fontId="8" fillId="0" borderId="34" xfId="0" applyFont="1" applyBorder="1" applyAlignment="1">
      <alignment vertical="center"/>
    </xf>
    <xf numFmtId="0" fontId="8" fillId="0" borderId="71" xfId="0" applyFont="1" applyBorder="1" applyAlignment="1">
      <alignment vertical="center"/>
    </xf>
    <xf numFmtId="0" fontId="8" fillId="0" borderId="88" xfId="0" applyFont="1" applyBorder="1" applyAlignment="1" quotePrefix="1">
      <alignment horizontal="center" vertical="center"/>
    </xf>
    <xf numFmtId="0" fontId="8" fillId="0" borderId="0" xfId="0" applyFont="1" applyAlignment="1">
      <alignment horizontal="center" vertical="center"/>
    </xf>
    <xf numFmtId="0" fontId="8" fillId="0" borderId="88" xfId="0" applyFont="1" applyBorder="1" applyAlignment="1">
      <alignment horizontal="center" vertical="center"/>
    </xf>
    <xf numFmtId="0" fontId="8" fillId="0" borderId="89" xfId="0" applyFont="1" applyBorder="1" applyAlignment="1" quotePrefix="1">
      <alignment horizontal="center" vertical="center"/>
    </xf>
    <xf numFmtId="0" fontId="8" fillId="0" borderId="89" xfId="0" applyFont="1" applyBorder="1" applyAlignment="1">
      <alignment horizontal="center" vertical="center"/>
    </xf>
    <xf numFmtId="0" fontId="8" fillId="0" borderId="90" xfId="0" applyFont="1" applyBorder="1" applyAlignment="1" quotePrefix="1">
      <alignment horizontal="center" vertical="center"/>
    </xf>
    <xf numFmtId="0" fontId="8" fillId="0" borderId="91" xfId="0" applyFont="1" applyBorder="1" applyAlignment="1" quotePrefix="1">
      <alignment horizontal="center" vertical="center"/>
    </xf>
    <xf numFmtId="0" fontId="8" fillId="0" borderId="90" xfId="0" applyFont="1" applyBorder="1" applyAlignment="1">
      <alignment horizontal="center" vertical="center"/>
    </xf>
    <xf numFmtId="0" fontId="8" fillId="0" borderId="82" xfId="0" applyFont="1" applyBorder="1" applyAlignment="1" quotePrefix="1">
      <alignment horizontal="center" vertical="center"/>
    </xf>
    <xf numFmtId="0" fontId="8" fillId="0" borderId="82" xfId="0" applyFont="1" applyBorder="1" applyAlignment="1">
      <alignment horizontal="center" vertical="center"/>
    </xf>
    <xf numFmtId="0" fontId="8" fillId="0" borderId="92" xfId="0" applyFont="1" applyBorder="1" applyAlignment="1">
      <alignment horizontal="center" vertical="center"/>
    </xf>
    <xf numFmtId="0" fontId="8" fillId="0" borderId="92" xfId="0" applyFont="1" applyBorder="1" applyAlignment="1" quotePrefix="1">
      <alignment horizontal="center" vertical="center"/>
    </xf>
    <xf numFmtId="0" fontId="0" fillId="0" borderId="86" xfId="0" applyFont="1" applyBorder="1" applyAlignment="1">
      <alignment horizontal="right" vertical="center"/>
    </xf>
    <xf numFmtId="0" fontId="0" fillId="0" borderId="87" xfId="0" applyFont="1" applyBorder="1" applyAlignment="1">
      <alignment horizontal="right" vertical="center"/>
    </xf>
    <xf numFmtId="0" fontId="0" fillId="0" borderId="93" xfId="0" applyFont="1" applyBorder="1" applyAlignment="1">
      <alignment horizontal="right" vertical="center"/>
    </xf>
    <xf numFmtId="180" fontId="0" fillId="0" borderId="57" xfId="49" applyNumberFormat="1" applyFont="1" applyBorder="1" applyAlignment="1">
      <alignment vertical="center" shrinkToFit="1"/>
    </xf>
    <xf numFmtId="0" fontId="0" fillId="0" borderId="81" xfId="0" applyFont="1" applyBorder="1" applyAlignment="1">
      <alignment vertical="center" shrinkToFit="1"/>
    </xf>
    <xf numFmtId="0" fontId="0" fillId="0" borderId="94" xfId="0" applyFont="1" applyBorder="1" applyAlignment="1">
      <alignment horizontal="right" vertical="center"/>
    </xf>
    <xf numFmtId="0" fontId="0" fillId="0" borderId="46" xfId="0" applyFont="1" applyBorder="1" applyAlignment="1">
      <alignment vertical="center" shrinkToFit="1"/>
    </xf>
    <xf numFmtId="0" fontId="0" fillId="0" borderId="36" xfId="0" applyFont="1" applyBorder="1" applyAlignment="1">
      <alignment vertical="center" shrinkToFit="1"/>
    </xf>
    <xf numFmtId="0" fontId="0" fillId="0" borderId="51" xfId="0" applyFont="1" applyBorder="1" applyAlignment="1">
      <alignment horizontal="right" vertical="center"/>
    </xf>
    <xf numFmtId="180" fontId="0" fillId="0" borderId="0" xfId="49" applyNumberFormat="1" applyFont="1" applyBorder="1" applyAlignment="1">
      <alignment vertical="center"/>
    </xf>
    <xf numFmtId="180" fontId="0" fillId="0" borderId="83" xfId="49" applyNumberFormat="1" applyFont="1" applyBorder="1" applyAlignment="1">
      <alignment horizontal="right" vertical="center"/>
    </xf>
    <xf numFmtId="180" fontId="0" fillId="0" borderId="71" xfId="49" applyNumberFormat="1" applyFont="1" applyBorder="1" applyAlignment="1">
      <alignment horizontal="right" vertical="center"/>
    </xf>
    <xf numFmtId="180" fontId="0" fillId="0" borderId="87" xfId="49" applyNumberFormat="1" applyFont="1" applyBorder="1" applyAlignment="1">
      <alignment horizontal="right" vertical="center"/>
    </xf>
    <xf numFmtId="180" fontId="0" fillId="0" borderId="75" xfId="49" applyNumberFormat="1" applyFont="1" applyBorder="1" applyAlignment="1">
      <alignment vertical="center" shrinkToFit="1"/>
    </xf>
    <xf numFmtId="38" fontId="0" fillId="0" borderId="59" xfId="49" applyFont="1" applyBorder="1" applyAlignment="1">
      <alignment vertical="center" shrinkToFit="1"/>
    </xf>
    <xf numFmtId="176" fontId="0" fillId="0" borderId="58" xfId="0" applyNumberFormat="1" applyFont="1" applyBorder="1" applyAlignment="1">
      <alignment horizontal="right" vertical="center" shrinkToFit="1"/>
    </xf>
    <xf numFmtId="180" fontId="0" fillId="0" borderId="60" xfId="49" applyNumberFormat="1" applyFont="1" applyBorder="1" applyAlignment="1">
      <alignment vertical="center" shrinkToFit="1"/>
    </xf>
    <xf numFmtId="176" fontId="0" fillId="0" borderId="36" xfId="0" applyNumberFormat="1" applyFont="1" applyBorder="1" applyAlignment="1">
      <alignment horizontal="right" vertical="center" shrinkToFit="1"/>
    </xf>
    <xf numFmtId="180" fontId="0" fillId="0" borderId="60" xfId="49" applyNumberFormat="1" applyFont="1" applyBorder="1" applyAlignment="1">
      <alignment shrinkToFit="1"/>
    </xf>
    <xf numFmtId="180" fontId="0" fillId="0" borderId="46" xfId="49" applyNumberFormat="1" applyFont="1" applyBorder="1" applyAlignment="1">
      <alignment shrinkToFit="1"/>
    </xf>
    <xf numFmtId="0" fontId="0" fillId="0" borderId="46" xfId="0" applyFont="1" applyBorder="1" applyAlignment="1">
      <alignment horizontal="center" vertical="center" shrinkToFit="1"/>
    </xf>
    <xf numFmtId="0" fontId="0" fillId="0" borderId="46" xfId="0" applyFont="1" applyBorder="1" applyAlignment="1">
      <alignment horizontal="right" vertical="center" shrinkToFit="1"/>
    </xf>
    <xf numFmtId="38" fontId="0" fillId="0" borderId="37" xfId="49" applyFont="1" applyBorder="1" applyAlignment="1">
      <alignment horizontal="right" vertical="center" shrinkToFit="1"/>
    </xf>
    <xf numFmtId="0" fontId="0" fillId="0" borderId="36" xfId="0" applyFont="1" applyBorder="1" applyAlignment="1">
      <alignment horizontal="right" vertical="center" shrinkToFit="1"/>
    </xf>
    <xf numFmtId="180" fontId="0" fillId="0" borderId="95" xfId="49" applyNumberFormat="1" applyFont="1" applyBorder="1" applyAlignment="1">
      <alignment vertical="center" shrinkToFit="1"/>
    </xf>
    <xf numFmtId="180" fontId="0" fillId="0" borderId="96" xfId="49" applyNumberFormat="1" applyFont="1" applyBorder="1" applyAlignment="1">
      <alignment vertical="center" shrinkToFit="1"/>
    </xf>
    <xf numFmtId="0" fontId="0" fillId="0" borderId="96" xfId="0" applyFont="1" applyBorder="1" applyAlignment="1">
      <alignment vertical="center" shrinkToFit="1"/>
    </xf>
    <xf numFmtId="0" fontId="0" fillId="0" borderId="80" xfId="0" applyFont="1" applyBorder="1" applyAlignment="1">
      <alignment vertical="center" shrinkToFit="1"/>
    </xf>
    <xf numFmtId="176" fontId="0" fillId="0" borderId="80" xfId="0" applyNumberFormat="1" applyFont="1" applyBorder="1" applyAlignment="1">
      <alignment horizontal="right" vertical="center" shrinkToFit="1"/>
    </xf>
    <xf numFmtId="38" fontId="0" fillId="0" borderId="54" xfId="49" applyFont="1" applyBorder="1" applyAlignment="1">
      <alignment horizontal="left" vertical="center" shrinkToFit="1"/>
    </xf>
    <xf numFmtId="180" fontId="0" fillId="0" borderId="60" xfId="49" applyNumberFormat="1" applyFont="1" applyBorder="1" applyAlignment="1">
      <alignment vertical="center" shrinkToFit="1"/>
    </xf>
    <xf numFmtId="0" fontId="0" fillId="0" borderId="46" xfId="0" applyFont="1" applyBorder="1" applyAlignment="1">
      <alignment vertical="center" shrinkToFit="1"/>
    </xf>
    <xf numFmtId="38" fontId="0" fillId="0" borderId="37" xfId="49" applyFont="1" applyBorder="1" applyAlignment="1">
      <alignment vertical="center" shrinkToFit="1"/>
    </xf>
    <xf numFmtId="0" fontId="0" fillId="0" borderId="36" xfId="0" applyFont="1" applyBorder="1" applyAlignment="1">
      <alignment vertical="center" shrinkToFit="1"/>
    </xf>
    <xf numFmtId="176" fontId="0" fillId="0" borderId="36" xfId="0" applyNumberFormat="1" applyFont="1" applyBorder="1" applyAlignment="1">
      <alignment horizontal="right" vertical="center" shrinkToFit="1"/>
    </xf>
    <xf numFmtId="180" fontId="0" fillId="0" borderId="97" xfId="49" applyNumberFormat="1" applyFont="1" applyBorder="1" applyAlignment="1">
      <alignment vertical="center" shrinkToFit="1"/>
    </xf>
    <xf numFmtId="38" fontId="0" fillId="0" borderId="98" xfId="49" applyFont="1" applyBorder="1" applyAlignment="1">
      <alignment vertical="center" shrinkToFit="1"/>
    </xf>
    <xf numFmtId="0" fontId="0" fillId="0" borderId="98" xfId="0" applyFont="1" applyBorder="1" applyAlignment="1">
      <alignment vertical="center" shrinkToFit="1"/>
    </xf>
    <xf numFmtId="0" fontId="0" fillId="0" borderId="81" xfId="0" applyFont="1" applyBorder="1" applyAlignment="1">
      <alignment vertical="center" shrinkToFit="1"/>
    </xf>
    <xf numFmtId="38" fontId="0" fillId="0" borderId="99" xfId="49" applyFont="1" applyBorder="1" applyAlignment="1">
      <alignment vertical="center" shrinkToFit="1"/>
    </xf>
    <xf numFmtId="38" fontId="0" fillId="0" borderId="46" xfId="49" applyFont="1" applyBorder="1" applyAlignment="1">
      <alignment vertical="center" shrinkToFit="1"/>
    </xf>
    <xf numFmtId="180" fontId="0" fillId="0" borderId="95" xfId="49" applyNumberFormat="1" applyFont="1" applyBorder="1" applyAlignment="1">
      <alignment vertical="center" shrinkToFit="1"/>
    </xf>
    <xf numFmtId="38" fontId="0" fillId="0" borderId="96" xfId="49" applyFont="1" applyBorder="1" applyAlignment="1">
      <alignment vertical="center" shrinkToFit="1"/>
    </xf>
    <xf numFmtId="0" fontId="0" fillId="0" borderId="96" xfId="0" applyFont="1" applyBorder="1" applyAlignment="1">
      <alignment vertical="center" shrinkToFit="1"/>
    </xf>
    <xf numFmtId="38" fontId="0" fillId="0" borderId="65" xfId="49" applyFont="1" applyBorder="1" applyAlignment="1">
      <alignment vertical="center" shrinkToFit="1"/>
    </xf>
    <xf numFmtId="0" fontId="0" fillId="0" borderId="80" xfId="0" applyFont="1" applyBorder="1" applyAlignment="1">
      <alignment vertical="center" shrinkToFit="1"/>
    </xf>
    <xf numFmtId="176" fontId="0" fillId="0" borderId="80" xfId="0" applyNumberFormat="1" applyFont="1" applyBorder="1" applyAlignment="1">
      <alignment horizontal="right" vertical="center" shrinkToFit="1"/>
    </xf>
    <xf numFmtId="180" fontId="0" fillId="0" borderId="75" xfId="49" applyNumberFormat="1" applyFont="1" applyBorder="1" applyAlignment="1">
      <alignment vertical="center" shrinkToFit="1"/>
    </xf>
    <xf numFmtId="38" fontId="0" fillId="0" borderId="57" xfId="49" applyFont="1" applyBorder="1" applyAlignment="1">
      <alignment vertical="center" shrinkToFit="1"/>
    </xf>
    <xf numFmtId="38" fontId="0" fillId="0" borderId="46" xfId="49" applyFont="1" applyBorder="1" applyAlignment="1">
      <alignment vertical="center" shrinkToFit="1"/>
    </xf>
    <xf numFmtId="38" fontId="0" fillId="0" borderId="100" xfId="49" applyFont="1" applyBorder="1" applyAlignment="1">
      <alignment horizontal="left" vertical="center" shrinkToFit="1"/>
    </xf>
    <xf numFmtId="180" fontId="0" fillId="0" borderId="101" xfId="49" applyNumberFormat="1" applyFont="1" applyBorder="1" applyAlignment="1">
      <alignment vertical="center" shrinkToFit="1"/>
    </xf>
    <xf numFmtId="38" fontId="0" fillId="0" borderId="85" xfId="49" applyFont="1" applyBorder="1" applyAlignment="1">
      <alignment vertical="center" shrinkToFit="1"/>
    </xf>
    <xf numFmtId="38" fontId="0" fillId="0" borderId="31" xfId="49" applyFont="1" applyBorder="1" applyAlignment="1">
      <alignment vertical="center" shrinkToFit="1"/>
    </xf>
    <xf numFmtId="176" fontId="0" fillId="0" borderId="50" xfId="0" applyNumberFormat="1" applyFont="1" applyBorder="1" applyAlignment="1">
      <alignment horizontal="right" vertical="center" shrinkToFit="1"/>
    </xf>
    <xf numFmtId="180" fontId="0" fillId="0" borderId="97" xfId="49" applyNumberFormat="1" applyFont="1" applyBorder="1" applyAlignment="1">
      <alignment vertical="center" shrinkToFit="1"/>
    </xf>
    <xf numFmtId="38" fontId="0" fillId="0" borderId="98" xfId="49" applyFont="1" applyBorder="1" applyAlignment="1">
      <alignment vertical="center" shrinkToFit="1"/>
    </xf>
    <xf numFmtId="0" fontId="0" fillId="0" borderId="98" xfId="0" applyFont="1" applyBorder="1" applyAlignment="1">
      <alignment horizontal="right" vertical="center" shrinkToFit="1"/>
    </xf>
    <xf numFmtId="38" fontId="0" fillId="0" borderId="99" xfId="49" applyFont="1" applyBorder="1" applyAlignment="1">
      <alignment horizontal="right" vertical="center" shrinkToFit="1"/>
    </xf>
    <xf numFmtId="0" fontId="0" fillId="0" borderId="81" xfId="0" applyFont="1" applyBorder="1" applyAlignment="1">
      <alignment horizontal="right" vertical="center" shrinkToFit="1"/>
    </xf>
    <xf numFmtId="38" fontId="0" fillId="0" borderId="99" xfId="49" applyFont="1" applyBorder="1" applyAlignment="1">
      <alignment vertical="center" shrinkToFit="1"/>
    </xf>
    <xf numFmtId="38" fontId="0" fillId="0" borderId="96" xfId="49" applyFont="1" applyBorder="1" applyAlignment="1">
      <alignment vertical="center" shrinkToFit="1"/>
    </xf>
    <xf numFmtId="176" fontId="0" fillId="0" borderId="81" xfId="0" applyNumberFormat="1" applyFont="1" applyBorder="1" applyAlignment="1">
      <alignment horizontal="right" vertical="center" shrinkToFit="1"/>
    </xf>
    <xf numFmtId="38" fontId="0" fillId="0" borderId="102" xfId="49" applyFont="1" applyBorder="1" applyAlignment="1">
      <alignment vertical="center" shrinkToFit="1"/>
    </xf>
    <xf numFmtId="38" fontId="0" fillId="0" borderId="63" xfId="49" applyFont="1" applyBorder="1" applyAlignment="1">
      <alignment vertical="center" shrinkToFit="1"/>
    </xf>
    <xf numFmtId="38" fontId="0" fillId="0" borderId="61" xfId="49" applyFont="1" applyBorder="1" applyAlignment="1">
      <alignment vertical="center" shrinkToFit="1"/>
    </xf>
    <xf numFmtId="0" fontId="0" fillId="0" borderId="0" xfId="0" applyFont="1" applyAlignment="1">
      <alignment vertical="center"/>
    </xf>
    <xf numFmtId="0" fontId="0" fillId="0" borderId="103" xfId="0" applyFont="1" applyBorder="1" applyAlignment="1">
      <alignment vertical="center"/>
    </xf>
    <xf numFmtId="0" fontId="0" fillId="0" borderId="0" xfId="0" applyFont="1" applyAlignment="1">
      <alignment/>
    </xf>
    <xf numFmtId="0" fontId="0" fillId="0" borderId="0" xfId="0" applyFont="1" applyAlignment="1">
      <alignment shrinkToFit="1"/>
    </xf>
    <xf numFmtId="0" fontId="0" fillId="0" borderId="0" xfId="0" applyFont="1" applyBorder="1" applyAlignment="1">
      <alignment vertical="center"/>
    </xf>
    <xf numFmtId="0" fontId="0" fillId="0" borderId="0" xfId="0" applyFont="1" applyBorder="1" applyAlignment="1">
      <alignment/>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36" xfId="0" applyFont="1" applyBorder="1" applyAlignment="1">
      <alignment vertical="center"/>
    </xf>
    <xf numFmtId="0" fontId="0" fillId="0" borderId="49" xfId="0" applyFont="1" applyBorder="1" applyAlignment="1">
      <alignment vertical="center"/>
    </xf>
    <xf numFmtId="0" fontId="0" fillId="0" borderId="47" xfId="0" applyFont="1" applyBorder="1" applyAlignment="1">
      <alignment vertical="center"/>
    </xf>
    <xf numFmtId="0" fontId="0" fillId="0" borderId="0" xfId="0" applyFont="1" applyAlignment="1">
      <alignment horizontal="right" shrinkToFit="1"/>
    </xf>
    <xf numFmtId="38" fontId="0" fillId="0" borderId="57" xfId="49" applyFont="1" applyBorder="1" applyAlignment="1">
      <alignment horizontal="distributed" vertical="center" indent="1"/>
    </xf>
    <xf numFmtId="0" fontId="0" fillId="0" borderId="57" xfId="0" applyFont="1" applyBorder="1" applyAlignment="1">
      <alignment vertical="center"/>
    </xf>
    <xf numFmtId="0" fontId="0" fillId="0" borderId="104" xfId="0" applyFont="1" applyBorder="1" applyAlignment="1">
      <alignment horizontal="center" vertical="center" shrinkToFit="1"/>
    </xf>
    <xf numFmtId="0" fontId="0" fillId="0" borderId="0" xfId="0" applyFont="1" applyBorder="1" applyAlignment="1">
      <alignment horizontal="center" vertical="center"/>
    </xf>
    <xf numFmtId="0" fontId="0" fillId="0" borderId="96" xfId="0" applyFont="1" applyBorder="1" applyAlignment="1">
      <alignment vertical="center"/>
    </xf>
    <xf numFmtId="0" fontId="0" fillId="0" borderId="105" xfId="0" applyFont="1" applyBorder="1" applyAlignment="1">
      <alignment horizontal="distributed" vertical="center" indent="1"/>
    </xf>
    <xf numFmtId="0" fontId="0" fillId="0" borderId="0" xfId="0" applyFont="1" applyAlignment="1">
      <alignment/>
    </xf>
    <xf numFmtId="0" fontId="0" fillId="0" borderId="104" xfId="0" applyFont="1" applyBorder="1" applyAlignment="1">
      <alignment horizontal="distributed" vertical="center" indent="1"/>
    </xf>
    <xf numFmtId="0" fontId="0" fillId="0" borderId="104" xfId="0" applyFont="1" applyBorder="1" applyAlignment="1">
      <alignment horizontal="distributed" vertical="center"/>
    </xf>
    <xf numFmtId="0" fontId="0" fillId="0" borderId="106" xfId="0" applyFont="1" applyBorder="1" applyAlignment="1">
      <alignment horizontal="distributed" vertical="center" indent="1"/>
    </xf>
    <xf numFmtId="38" fontId="0" fillId="0" borderId="107" xfId="49" applyFont="1" applyBorder="1" applyAlignment="1">
      <alignment vertical="center"/>
    </xf>
    <xf numFmtId="0" fontId="0" fillId="0" borderId="0" xfId="0" applyFont="1" applyBorder="1" applyAlignment="1">
      <alignment horizontal="left" vertical="center"/>
    </xf>
    <xf numFmtId="0" fontId="0" fillId="0" borderId="0" xfId="0" applyFont="1" applyAlignment="1">
      <alignment horizontal="center"/>
    </xf>
    <xf numFmtId="0" fontId="0" fillId="0" borderId="79" xfId="0" applyFont="1" applyBorder="1" applyAlignment="1">
      <alignment vertical="center"/>
    </xf>
    <xf numFmtId="0" fontId="0" fillId="0" borderId="78" xfId="0" applyFont="1" applyBorder="1" applyAlignment="1">
      <alignment horizontal="center" vertical="center"/>
    </xf>
    <xf numFmtId="0" fontId="0" fillId="0" borderId="34" xfId="0" applyFont="1" applyBorder="1" applyAlignment="1">
      <alignment vertical="center" shrinkToFit="1"/>
    </xf>
    <xf numFmtId="0" fontId="0" fillId="0" borderId="15" xfId="0" applyFont="1" applyBorder="1" applyAlignment="1">
      <alignment shrinkToFit="1"/>
    </xf>
    <xf numFmtId="0" fontId="0" fillId="0" borderId="15" xfId="0" applyFont="1" applyBorder="1" applyAlignment="1">
      <alignment vertical="center" shrinkToFit="1"/>
    </xf>
    <xf numFmtId="0" fontId="0" fillId="0" borderId="0" xfId="0" applyBorder="1" applyAlignment="1">
      <alignment horizontal="center" vertical="center" shrinkToFit="1"/>
    </xf>
    <xf numFmtId="0" fontId="0" fillId="0" borderId="108" xfId="0" applyBorder="1" applyAlignment="1">
      <alignment horizontal="center" vertical="center"/>
    </xf>
    <xf numFmtId="0" fontId="0" fillId="0" borderId="109" xfId="0" applyBorder="1" applyAlignment="1">
      <alignment vertical="center" shrinkToFit="1"/>
    </xf>
    <xf numFmtId="0" fontId="0" fillId="0" borderId="43" xfId="0" applyBorder="1" applyAlignment="1">
      <alignment horizontal="center" vertical="center" shrinkToFit="1"/>
    </xf>
    <xf numFmtId="0" fontId="0" fillId="0" borderId="46" xfId="0" applyBorder="1" applyAlignment="1">
      <alignment horizontal="center" vertical="center"/>
    </xf>
    <xf numFmtId="0" fontId="0" fillId="0" borderId="37" xfId="0" applyBorder="1" applyAlignment="1">
      <alignment horizontal="center" vertical="center"/>
    </xf>
    <xf numFmtId="0" fontId="0" fillId="0" borderId="59" xfId="0" applyBorder="1" applyAlignment="1">
      <alignment horizontal="center" vertical="center"/>
    </xf>
    <xf numFmtId="0" fontId="0" fillId="0" borderId="57" xfId="0" applyBorder="1" applyAlignment="1">
      <alignment horizontal="center" vertical="center"/>
    </xf>
    <xf numFmtId="0" fontId="0" fillId="0" borderId="37" xfId="0" applyBorder="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3" xfId="0" applyBorder="1" applyAlignment="1">
      <alignment vertical="center" shrinkToFit="1"/>
    </xf>
    <xf numFmtId="0" fontId="0" fillId="0" borderId="67" xfId="0" applyBorder="1" applyAlignment="1">
      <alignment horizontal="center" vertical="center" shrinkToFit="1"/>
    </xf>
    <xf numFmtId="38" fontId="0" fillId="0" borderId="108" xfId="49" applyFont="1" applyBorder="1" applyAlignment="1">
      <alignment vertical="center"/>
    </xf>
    <xf numFmtId="0" fontId="0" fillId="0" borderId="110" xfId="0" applyFont="1" applyBorder="1" applyAlignment="1">
      <alignment horizontal="right" vertical="center"/>
    </xf>
    <xf numFmtId="0" fontId="0" fillId="0" borderId="38" xfId="0" applyBorder="1" applyAlignment="1">
      <alignment vertical="center" shrinkToFit="1"/>
    </xf>
    <xf numFmtId="0" fontId="0" fillId="0" borderId="67" xfId="0" applyBorder="1" applyAlignment="1">
      <alignment vertical="center" shrinkToFit="1"/>
    </xf>
    <xf numFmtId="0" fontId="0" fillId="0" borderId="46" xfId="0" applyBorder="1" applyAlignment="1">
      <alignment horizontal="right" vertical="center"/>
    </xf>
    <xf numFmtId="38" fontId="0" fillId="0" borderId="45" xfId="49" applyFont="1" applyBorder="1" applyAlignment="1">
      <alignment horizontal="right" vertical="center" shrinkToFit="1"/>
    </xf>
    <xf numFmtId="38" fontId="0" fillId="0" borderId="36" xfId="49" applyFont="1" applyBorder="1" applyAlignment="1">
      <alignment vertical="center" shrinkToFit="1"/>
    </xf>
    <xf numFmtId="38" fontId="0" fillId="0" borderId="44" xfId="49" applyFont="1" applyBorder="1" applyAlignment="1">
      <alignment horizontal="right" vertical="center" shrinkToFit="1"/>
    </xf>
    <xf numFmtId="0" fontId="0" fillId="0" borderId="44" xfId="0" applyFont="1" applyBorder="1" applyAlignment="1">
      <alignment horizontal="center" vertical="center" shrinkToFit="1"/>
    </xf>
    <xf numFmtId="0" fontId="7" fillId="0" borderId="44" xfId="0" applyFont="1" applyBorder="1" applyAlignment="1">
      <alignment vertical="center" shrinkToFit="1"/>
    </xf>
    <xf numFmtId="0" fontId="7" fillId="0" borderId="46" xfId="0" applyFont="1" applyBorder="1" applyAlignment="1">
      <alignment vertical="center" shrinkToFit="1"/>
    </xf>
    <xf numFmtId="38" fontId="0" fillId="0" borderId="52" xfId="49" applyFont="1" applyBorder="1" applyAlignment="1">
      <alignment vertical="center" shrinkToFit="1"/>
    </xf>
    <xf numFmtId="38" fontId="0" fillId="0" borderId="47" xfId="49" applyFont="1" applyBorder="1" applyAlignment="1">
      <alignment vertical="center" shrinkToFit="1"/>
    </xf>
    <xf numFmtId="0" fontId="9" fillId="0" borderId="32"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99" xfId="0" applyFont="1" applyBorder="1" applyAlignment="1">
      <alignment horizontal="center" vertical="center" shrinkToFit="1"/>
    </xf>
    <xf numFmtId="0" fontId="7" fillId="0" borderId="98" xfId="0" applyFont="1" applyBorder="1" applyAlignment="1">
      <alignment vertical="center" shrinkToFit="1"/>
    </xf>
    <xf numFmtId="0" fontId="9" fillId="0" borderId="104" xfId="0" applyFont="1" applyBorder="1" applyAlignment="1">
      <alignment horizontal="center" vertical="center" shrinkToFit="1"/>
    </xf>
    <xf numFmtId="0" fontId="8" fillId="0" borderId="0" xfId="0" applyFont="1" applyBorder="1" applyAlignment="1">
      <alignment vertical="center" shrinkToFit="1"/>
    </xf>
    <xf numFmtId="0" fontId="5" fillId="0" borderId="0" xfId="0" applyFont="1" applyBorder="1" applyAlignment="1">
      <alignment horizontal="distributed" vertical="center" shrinkToFit="1"/>
    </xf>
    <xf numFmtId="0" fontId="6" fillId="0" borderId="0" xfId="0" applyFont="1" applyBorder="1" applyAlignment="1">
      <alignment vertical="center"/>
    </xf>
    <xf numFmtId="0" fontId="0" fillId="0" borderId="89" xfId="0" applyFont="1" applyBorder="1" applyAlignment="1">
      <alignment horizontal="center" vertical="center" shrinkToFit="1"/>
    </xf>
    <xf numFmtId="0" fontId="0" fillId="0" borderId="0" xfId="0" applyBorder="1" applyAlignment="1">
      <alignment horizontal="center" vertical="center" textRotation="255"/>
    </xf>
    <xf numFmtId="0" fontId="0" fillId="0" borderId="0" xfId="0" applyBorder="1" applyAlignment="1">
      <alignment horizontal="distributed" vertical="center"/>
    </xf>
    <xf numFmtId="0" fontId="0" fillId="0" borderId="0" xfId="0" applyNumberFormat="1" applyBorder="1" applyAlignment="1">
      <alignment horizontal="center" vertical="center"/>
    </xf>
    <xf numFmtId="180" fontId="0" fillId="0" borderId="0" xfId="49" applyNumberFormat="1" applyFont="1" applyBorder="1" applyAlignment="1">
      <alignment horizontal="right" vertical="center"/>
    </xf>
    <xf numFmtId="180" fontId="0" fillId="0" borderId="91" xfId="49" applyNumberFormat="1" applyFont="1" applyBorder="1" applyAlignment="1">
      <alignment vertical="center"/>
    </xf>
    <xf numFmtId="180" fontId="0" fillId="0" borderId="111" xfId="49" applyNumberFormat="1" applyFont="1" applyBorder="1" applyAlignment="1">
      <alignment horizontal="right" vertical="center"/>
    </xf>
    <xf numFmtId="180" fontId="0" fillId="0" borderId="98" xfId="49" applyNumberFormat="1" applyFont="1" applyBorder="1" applyAlignment="1">
      <alignment vertical="center"/>
    </xf>
    <xf numFmtId="180" fontId="0" fillId="0" borderId="98" xfId="49" applyNumberFormat="1" applyFont="1" applyBorder="1" applyAlignment="1">
      <alignment horizontal="right" vertical="center"/>
    </xf>
    <xf numFmtId="180" fontId="0" fillId="0" borderId="112" xfId="49" applyNumberFormat="1" applyFont="1" applyBorder="1" applyAlignment="1">
      <alignment vertical="center"/>
    </xf>
    <xf numFmtId="180" fontId="0" fillId="0" borderId="81" xfId="49" applyNumberFormat="1" applyFont="1" applyBorder="1" applyAlignment="1">
      <alignment horizontal="right" vertical="center"/>
    </xf>
    <xf numFmtId="180" fontId="0" fillId="0" borderId="99" xfId="49" applyNumberFormat="1" applyFont="1" applyBorder="1" applyAlignment="1">
      <alignment vertical="center"/>
    </xf>
    <xf numFmtId="180" fontId="0" fillId="0" borderId="94" xfId="49" applyNumberFormat="1" applyFont="1" applyBorder="1" applyAlignment="1">
      <alignment horizontal="right" vertical="center"/>
    </xf>
    <xf numFmtId="0" fontId="0" fillId="0" borderId="36"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105"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113" xfId="0" applyFont="1" applyBorder="1" applyAlignment="1">
      <alignment horizontal="center" vertical="center" shrinkToFit="1"/>
    </xf>
    <xf numFmtId="0" fontId="0" fillId="0" borderId="114" xfId="0" applyFont="1" applyBorder="1" applyAlignment="1">
      <alignment horizontal="center" vertical="center" shrinkToFit="1"/>
    </xf>
    <xf numFmtId="0" fontId="0" fillId="0" borderId="115"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27" xfId="0" applyFont="1" applyBorder="1" applyAlignment="1">
      <alignment vertical="center" shrinkToFit="1"/>
    </xf>
    <xf numFmtId="0" fontId="0" fillId="0" borderId="47" xfId="0" applyFont="1" applyBorder="1" applyAlignment="1">
      <alignment horizontal="center" vertical="center" shrinkToFit="1"/>
    </xf>
    <xf numFmtId="0" fontId="0" fillId="0" borderId="116" xfId="0" applyBorder="1" applyAlignment="1">
      <alignment/>
    </xf>
    <xf numFmtId="38" fontId="0" fillId="0" borderId="117" xfId="49" applyFont="1" applyBorder="1" applyAlignment="1">
      <alignment vertical="center"/>
    </xf>
    <xf numFmtId="0" fontId="0" fillId="0" borderId="89" xfId="0" applyBorder="1" applyAlignment="1">
      <alignment horizontal="center" vertical="center" shrinkToFit="1"/>
    </xf>
    <xf numFmtId="38" fontId="0" fillId="0" borderId="44" xfId="49" applyFont="1" applyBorder="1" applyAlignment="1">
      <alignment horizontal="right" vertical="center"/>
    </xf>
    <xf numFmtId="0" fontId="9" fillId="0" borderId="118" xfId="0" applyFont="1" applyBorder="1" applyAlignment="1">
      <alignment horizontal="center" vertical="center" shrinkToFit="1"/>
    </xf>
    <xf numFmtId="180" fontId="0" fillId="0" borderId="46" xfId="49" applyNumberFormat="1" applyFont="1" applyFill="1" applyBorder="1" applyAlignment="1">
      <alignment vertical="center" shrinkToFit="1"/>
    </xf>
    <xf numFmtId="0" fontId="0" fillId="0" borderId="51" xfId="0" applyFill="1" applyBorder="1" applyAlignment="1">
      <alignment horizontal="right" vertical="center"/>
    </xf>
    <xf numFmtId="180" fontId="0" fillId="0" borderId="85" xfId="49" applyNumberFormat="1" applyFont="1" applyFill="1" applyBorder="1" applyAlignment="1">
      <alignment vertical="center" shrinkToFit="1"/>
    </xf>
    <xf numFmtId="0" fontId="0" fillId="0" borderId="87" xfId="0" applyFill="1" applyBorder="1" applyAlignment="1">
      <alignment horizontal="right" vertical="center"/>
    </xf>
    <xf numFmtId="0" fontId="0" fillId="0" borderId="105" xfId="0" applyFill="1" applyBorder="1" applyAlignment="1">
      <alignment horizontal="distributed" vertical="center" indent="1"/>
    </xf>
    <xf numFmtId="0" fontId="0" fillId="0" borderId="45" xfId="0" applyFont="1" applyBorder="1" applyAlignment="1">
      <alignment horizontal="right" vertical="center" shrinkToFit="1"/>
    </xf>
    <xf numFmtId="0" fontId="0" fillId="0" borderId="50" xfId="0" applyFont="1" applyBorder="1" applyAlignment="1">
      <alignment horizontal="right" vertical="center" shrinkToFit="1"/>
    </xf>
    <xf numFmtId="0" fontId="0" fillId="0" borderId="119" xfId="0" applyFont="1" applyBorder="1" applyAlignment="1">
      <alignment horizontal="right" vertical="center" shrinkToFit="1"/>
    </xf>
    <xf numFmtId="38" fontId="14" fillId="0" borderId="75" xfId="49" applyFont="1" applyBorder="1" applyAlignment="1">
      <alignment vertical="center" shrinkToFit="1"/>
    </xf>
    <xf numFmtId="38" fontId="14" fillId="0" borderId="60" xfId="49" applyFont="1" applyBorder="1" applyAlignment="1">
      <alignment vertical="center" shrinkToFit="1"/>
    </xf>
    <xf numFmtId="38" fontId="14" fillId="0" borderId="65" xfId="49" applyFont="1" applyBorder="1" applyAlignment="1">
      <alignment vertical="center" shrinkToFit="1"/>
    </xf>
    <xf numFmtId="38" fontId="14" fillId="0" borderId="120" xfId="49" applyFont="1" applyBorder="1" applyAlignment="1">
      <alignment vertical="center" shrinkToFit="1"/>
    </xf>
    <xf numFmtId="38" fontId="0" fillId="0" borderId="20" xfId="49" applyFont="1" applyBorder="1" applyAlignment="1">
      <alignment horizontal="left" vertical="center" shrinkToFit="1"/>
    </xf>
    <xf numFmtId="38" fontId="14" fillId="0" borderId="31" xfId="49" applyFont="1" applyBorder="1" applyAlignment="1">
      <alignment vertical="center" shrinkToFit="1"/>
    </xf>
    <xf numFmtId="38" fontId="0" fillId="0" borderId="71" xfId="49" applyFont="1" applyBorder="1" applyAlignment="1">
      <alignment horizontal="left" vertical="center" shrinkToFit="1"/>
    </xf>
    <xf numFmtId="0" fontId="0" fillId="0" borderId="71" xfId="0" applyBorder="1" applyAlignment="1">
      <alignment vertical="center" shrinkToFit="1"/>
    </xf>
    <xf numFmtId="186" fontId="15" fillId="0" borderId="56" xfId="49" applyNumberFormat="1" applyFont="1" applyBorder="1" applyAlignment="1">
      <alignment horizontal="left" shrinkToFit="1"/>
    </xf>
    <xf numFmtId="38" fontId="14" fillId="0" borderId="59" xfId="49" applyFont="1" applyBorder="1" applyAlignment="1">
      <alignment vertical="center" shrinkToFit="1"/>
    </xf>
    <xf numFmtId="38" fontId="14" fillId="0" borderId="37" xfId="49" applyFont="1" applyBorder="1" applyAlignment="1">
      <alignment vertical="center" shrinkToFit="1"/>
    </xf>
    <xf numFmtId="38" fontId="14" fillId="0" borderId="59" xfId="49" applyFont="1" applyBorder="1" applyAlignment="1">
      <alignment vertical="center" shrinkToFit="1"/>
    </xf>
    <xf numFmtId="38" fontId="14" fillId="0" borderId="37" xfId="49" applyFont="1" applyBorder="1" applyAlignment="1">
      <alignment vertical="center" shrinkToFit="1"/>
    </xf>
    <xf numFmtId="38" fontId="14" fillId="0" borderId="65" xfId="49" applyFont="1" applyBorder="1" applyAlignment="1">
      <alignment vertical="center" shrinkToFit="1"/>
    </xf>
    <xf numFmtId="38" fontId="0" fillId="0" borderId="121" xfId="49" applyFont="1" applyBorder="1" applyAlignment="1">
      <alignment vertical="center" shrinkToFit="1"/>
    </xf>
    <xf numFmtId="0" fontId="15" fillId="0" borderId="108" xfId="0" applyFont="1" applyBorder="1" applyAlignment="1">
      <alignment horizontal="right" vertical="top" shrinkToFit="1"/>
    </xf>
    <xf numFmtId="0" fontId="0" fillId="0" borderId="96" xfId="0" applyBorder="1" applyAlignment="1">
      <alignment vertical="center" shrinkToFit="1"/>
    </xf>
    <xf numFmtId="0" fontId="0" fillId="0" borderId="65" xfId="0" applyBorder="1" applyAlignment="1">
      <alignment horizontal="right" vertical="center" shrinkToFit="1"/>
    </xf>
    <xf numFmtId="0" fontId="0" fillId="0" borderId="64" xfId="0" applyBorder="1" applyAlignment="1">
      <alignment vertical="center" shrinkToFit="1"/>
    </xf>
    <xf numFmtId="0" fontId="0" fillId="0" borderId="60" xfId="0" applyBorder="1" applyAlignment="1">
      <alignment vertical="center" shrinkToFit="1"/>
    </xf>
    <xf numFmtId="0" fontId="0" fillId="0" borderId="48" xfId="0" applyBorder="1" applyAlignment="1">
      <alignment horizontal="right" vertical="center" shrinkToFit="1"/>
    </xf>
    <xf numFmtId="0" fontId="0" fillId="0" borderId="98" xfId="0" applyBorder="1" applyAlignment="1">
      <alignment vertical="center" shrinkToFit="1"/>
    </xf>
    <xf numFmtId="0" fontId="0" fillId="0" borderId="97" xfId="0" applyBorder="1" applyAlignment="1">
      <alignment vertical="center" shrinkToFit="1"/>
    </xf>
    <xf numFmtId="0" fontId="0" fillId="0" borderId="53" xfId="0" applyBorder="1" applyAlignment="1">
      <alignment horizontal="right" vertical="center" shrinkToFit="1"/>
    </xf>
    <xf numFmtId="0" fontId="15" fillId="0" borderId="23" xfId="0" applyFont="1" applyBorder="1" applyAlignment="1">
      <alignment vertical="top" shrinkToFit="1"/>
    </xf>
    <xf numFmtId="0" fontId="15" fillId="0" borderId="108" xfId="0" applyFont="1" applyBorder="1" applyAlignment="1">
      <alignment vertical="top"/>
    </xf>
    <xf numFmtId="0" fontId="15" fillId="0" borderId="11" xfId="0" applyFont="1" applyBorder="1" applyAlignment="1">
      <alignment vertical="top" shrinkToFit="1"/>
    </xf>
    <xf numFmtId="38" fontId="0" fillId="0" borderId="120" xfId="49" applyFont="1" applyBorder="1" applyAlignment="1">
      <alignment vertical="center" shrinkToFit="1"/>
    </xf>
    <xf numFmtId="0" fontId="0" fillId="0" borderId="11" xfId="0" applyBorder="1" applyAlignment="1">
      <alignment vertical="top" shrinkToFit="1"/>
    </xf>
    <xf numFmtId="0" fontId="15" fillId="0" borderId="0" xfId="0" applyFont="1" applyAlignment="1">
      <alignment vertical="top" shrinkToFit="1"/>
    </xf>
    <xf numFmtId="38" fontId="14" fillId="0" borderId="61" xfId="49" applyFont="1" applyBorder="1" applyAlignment="1">
      <alignment vertical="center" shrinkToFit="1"/>
    </xf>
    <xf numFmtId="38" fontId="0" fillId="0" borderId="76" xfId="49" applyFont="1" applyBorder="1" applyAlignment="1">
      <alignment vertical="center" shrinkToFit="1"/>
    </xf>
    <xf numFmtId="38" fontId="0" fillId="0" borderId="77" xfId="49" applyFont="1" applyBorder="1" applyAlignment="1">
      <alignment vertical="center" shrinkToFit="1"/>
    </xf>
    <xf numFmtId="0" fontId="0" fillId="0" borderId="109" xfId="0" applyBorder="1" applyAlignment="1">
      <alignment horizontal="distributed" vertical="center" indent="1"/>
    </xf>
    <xf numFmtId="9" fontId="0" fillId="0" borderId="43" xfId="0" applyNumberFormat="1" applyBorder="1" applyAlignment="1">
      <alignment vertical="center"/>
    </xf>
    <xf numFmtId="0" fontId="15" fillId="0" borderId="69" xfId="0" applyFont="1" applyBorder="1" applyAlignment="1">
      <alignment vertical="top" shrinkToFit="1"/>
    </xf>
    <xf numFmtId="38" fontId="0" fillId="0" borderId="53" xfId="49" applyFont="1" applyBorder="1" applyAlignment="1">
      <alignment vertical="center" shrinkToFit="1"/>
    </xf>
    <xf numFmtId="38" fontId="0" fillId="0" borderId="0" xfId="49" applyFont="1" applyBorder="1" applyAlignment="1">
      <alignment vertical="center" shrinkToFit="1"/>
    </xf>
    <xf numFmtId="38" fontId="15" fillId="0" borderId="0" xfId="49" applyFont="1" applyBorder="1" applyAlignment="1">
      <alignment horizontal="left" shrinkToFit="1"/>
    </xf>
    <xf numFmtId="38" fontId="15" fillId="0" borderId="0" xfId="49" applyFont="1" applyBorder="1" applyAlignment="1">
      <alignment shrinkToFit="1"/>
    </xf>
    <xf numFmtId="38" fontId="15" fillId="0" borderId="11" xfId="49" applyFont="1" applyBorder="1" applyAlignment="1">
      <alignment horizontal="right" shrinkToFit="1"/>
    </xf>
    <xf numFmtId="38" fontId="0" fillId="0" borderId="69" xfId="49" applyFont="1" applyBorder="1" applyAlignment="1">
      <alignment vertical="center" shrinkToFit="1"/>
    </xf>
    <xf numFmtId="57" fontId="0" fillId="0" borderId="109" xfId="0" applyNumberFormat="1" applyBorder="1" applyAlignment="1">
      <alignment vertical="center"/>
    </xf>
    <xf numFmtId="0" fontId="0" fillId="0" borderId="43" xfId="0" applyBorder="1" applyAlignment="1">
      <alignment vertical="center"/>
    </xf>
    <xf numFmtId="49" fontId="0" fillId="0" borderId="46" xfId="49" applyNumberFormat="1" applyFont="1" applyBorder="1" applyAlignment="1">
      <alignment horizontal="center" vertical="center"/>
    </xf>
    <xf numFmtId="0" fontId="0" fillId="0" borderId="81" xfId="0" applyBorder="1" applyAlignment="1">
      <alignment horizontal="right" vertical="center" shrinkToFit="1"/>
    </xf>
    <xf numFmtId="0" fontId="0" fillId="0" borderId="99" xfId="0" applyBorder="1" applyAlignment="1">
      <alignment horizontal="center" vertical="center" shrinkToFit="1"/>
    </xf>
    <xf numFmtId="0" fontId="0" fillId="0" borderId="23" xfId="0" applyFont="1" applyBorder="1" applyAlignment="1">
      <alignment horizontal="center" vertical="center"/>
    </xf>
    <xf numFmtId="0" fontId="0" fillId="0" borderId="51" xfId="0" applyFont="1" applyBorder="1" applyAlignment="1">
      <alignment horizontal="center" vertical="center"/>
    </xf>
    <xf numFmtId="0" fontId="0" fillId="0" borderId="71" xfId="0" applyFont="1" applyBorder="1" applyAlignment="1">
      <alignment horizontal="center" vertical="center"/>
    </xf>
    <xf numFmtId="0" fontId="0" fillId="0" borderId="84" xfId="0" applyFont="1" applyBorder="1" applyAlignment="1">
      <alignment horizontal="center" vertical="center"/>
    </xf>
    <xf numFmtId="0" fontId="0" fillId="0" borderId="70" xfId="0" applyFont="1" applyBorder="1" applyAlignment="1">
      <alignment horizontal="center" vertical="center"/>
    </xf>
    <xf numFmtId="0" fontId="0" fillId="0" borderId="42" xfId="0" applyFont="1" applyBorder="1" applyAlignment="1">
      <alignment horizontal="center" vertical="center"/>
    </xf>
    <xf numFmtId="180" fontId="0" fillId="0" borderId="85" xfId="49" applyNumberFormat="1" applyFont="1" applyBorder="1" applyAlignment="1">
      <alignment vertical="center" shrinkToFit="1"/>
    </xf>
    <xf numFmtId="180" fontId="0" fillId="0" borderId="108" xfId="49" applyNumberFormat="1" applyFont="1" applyFill="1" applyBorder="1" applyAlignment="1">
      <alignment horizontal="right" vertical="center"/>
    </xf>
    <xf numFmtId="180" fontId="0" fillId="0" borderId="122" xfId="49" applyNumberFormat="1" applyFont="1" applyFill="1" applyBorder="1" applyAlignment="1">
      <alignment horizontal="right" vertical="center"/>
    </xf>
    <xf numFmtId="180" fontId="0" fillId="0" borderId="121" xfId="49" applyNumberFormat="1" applyFont="1" applyFill="1" applyBorder="1" applyAlignment="1">
      <alignment horizontal="right" vertical="center"/>
    </xf>
    <xf numFmtId="180" fontId="0" fillId="0" borderId="69" xfId="49" applyNumberFormat="1" applyFont="1" applyFill="1" applyBorder="1" applyAlignment="1">
      <alignment horizontal="right" vertical="center"/>
    </xf>
    <xf numFmtId="0" fontId="0" fillId="0" borderId="42" xfId="0" applyFont="1" applyFill="1" applyBorder="1" applyAlignment="1">
      <alignment horizontal="center" vertical="center"/>
    </xf>
    <xf numFmtId="180" fontId="0" fillId="0" borderId="78" xfId="49" applyNumberFormat="1" applyFont="1" applyFill="1" applyBorder="1" applyAlignment="1">
      <alignment horizontal="right" vertical="center" shrinkToFit="1"/>
    </xf>
    <xf numFmtId="180" fontId="0" fillId="0" borderId="121" xfId="0" applyNumberFormat="1" applyFont="1" applyFill="1" applyBorder="1" applyAlignment="1">
      <alignment horizontal="right" vertical="center"/>
    </xf>
    <xf numFmtId="180" fontId="0" fillId="0" borderId="95" xfId="49" applyNumberFormat="1" applyFont="1" applyBorder="1" applyAlignment="1">
      <alignment shrinkToFit="1"/>
    </xf>
    <xf numFmtId="180" fontId="0" fillId="0" borderId="96" xfId="49" applyNumberFormat="1" applyFont="1" applyBorder="1" applyAlignment="1">
      <alignment shrinkToFit="1"/>
    </xf>
    <xf numFmtId="0" fontId="0" fillId="0" borderId="96" xfId="0" applyFont="1" applyBorder="1" applyAlignment="1">
      <alignment horizontal="center" vertical="center" shrinkToFit="1"/>
    </xf>
    <xf numFmtId="0" fontId="0" fillId="0" borderId="80" xfId="0" applyFont="1" applyBorder="1" applyAlignment="1">
      <alignment vertical="center" shrinkToFit="1"/>
    </xf>
    <xf numFmtId="38" fontId="0" fillId="0" borderId="65" xfId="49" applyFont="1" applyFill="1" applyBorder="1" applyAlignment="1">
      <alignment vertical="center" shrinkToFit="1"/>
    </xf>
    <xf numFmtId="176" fontId="0" fillId="0" borderId="80" xfId="0" applyNumberFormat="1" applyFont="1" applyBorder="1" applyAlignment="1">
      <alignment horizontal="right" vertical="center" shrinkToFit="1"/>
    </xf>
    <xf numFmtId="38" fontId="0" fillId="0" borderId="59" xfId="49" applyFont="1" applyFill="1" applyBorder="1" applyAlignment="1">
      <alignment vertical="center" shrinkToFit="1"/>
    </xf>
    <xf numFmtId="38" fontId="0" fillId="0" borderId="37" xfId="49" applyFont="1" applyFill="1" applyBorder="1" applyAlignment="1">
      <alignment vertical="center" shrinkToFit="1"/>
    </xf>
    <xf numFmtId="176" fontId="0" fillId="0" borderId="36" xfId="0" applyNumberFormat="1" applyFont="1" applyBorder="1" applyAlignment="1">
      <alignment horizontal="right" vertical="center" shrinkToFit="1"/>
    </xf>
    <xf numFmtId="0" fontId="0" fillId="0" borderId="100" xfId="0" applyBorder="1" applyAlignment="1">
      <alignment vertical="center"/>
    </xf>
    <xf numFmtId="0" fontId="0" fillId="0" borderId="58" xfId="0" applyFont="1" applyFill="1" applyBorder="1" applyAlignment="1">
      <alignment horizontal="center" vertical="center" shrinkToFit="1"/>
    </xf>
    <xf numFmtId="0" fontId="0" fillId="0" borderId="36" xfId="0" applyFont="1" applyBorder="1" applyAlignment="1">
      <alignment horizontal="center" vertical="center" shrinkToFit="1"/>
    </xf>
    <xf numFmtId="0" fontId="9" fillId="0" borderId="123" xfId="0" applyFont="1" applyBorder="1" applyAlignment="1">
      <alignment horizontal="center" vertical="center" shrinkToFit="1"/>
    </xf>
    <xf numFmtId="186" fontId="0" fillId="0" borderId="120" xfId="0" applyNumberFormat="1" applyFont="1" applyBorder="1" applyAlignment="1">
      <alignment horizontal="left" shrinkToFit="1"/>
    </xf>
    <xf numFmtId="14" fontId="0" fillId="0" borderId="0" xfId="0" applyNumberFormat="1" applyAlignment="1">
      <alignment vertical="center"/>
    </xf>
    <xf numFmtId="180" fontId="0" fillId="0" borderId="75" xfId="49" applyNumberFormat="1" applyFont="1" applyBorder="1" applyAlignment="1">
      <alignment vertical="center" wrapText="1" shrinkToFit="1"/>
    </xf>
    <xf numFmtId="38" fontId="0" fillId="0" borderId="86" xfId="49" applyFont="1" applyFill="1" applyBorder="1" applyAlignment="1">
      <alignment vertical="center"/>
    </xf>
    <xf numFmtId="38" fontId="0" fillId="0" borderId="51" xfId="49" applyFont="1" applyFill="1" applyBorder="1" applyAlignment="1">
      <alignment vertical="center"/>
    </xf>
    <xf numFmtId="38" fontId="0" fillId="0" borderId="51" xfId="49" applyFont="1" applyFill="1" applyBorder="1" applyAlignment="1">
      <alignment shrinkToFit="1"/>
    </xf>
    <xf numFmtId="38" fontId="0" fillId="0" borderId="107" xfId="49" applyFont="1" applyFill="1" applyBorder="1" applyAlignment="1">
      <alignment vertical="center"/>
    </xf>
    <xf numFmtId="38" fontId="0" fillId="0" borderId="63" xfId="49" applyFont="1" applyFill="1" applyBorder="1" applyAlignment="1">
      <alignment vertical="center"/>
    </xf>
    <xf numFmtId="38" fontId="0" fillId="0" borderId="61" xfId="49" applyFont="1" applyFill="1" applyBorder="1" applyAlignment="1">
      <alignment vertical="center"/>
    </xf>
    <xf numFmtId="38" fontId="0" fillId="0" borderId="77" xfId="49" applyFont="1" applyFill="1" applyBorder="1" applyAlignment="1">
      <alignment vertical="center"/>
    </xf>
    <xf numFmtId="0" fontId="0" fillId="0" borderId="124" xfId="0" applyFont="1" applyBorder="1" applyAlignment="1">
      <alignment horizontal="center" vertical="center" textRotation="255" shrinkToFit="1"/>
    </xf>
    <xf numFmtId="38" fontId="0" fillId="0" borderId="60" xfId="49" applyFont="1" applyFill="1" applyBorder="1" applyAlignment="1">
      <alignment vertical="center"/>
    </xf>
    <xf numFmtId="38" fontId="0" fillId="0" borderId="97" xfId="49" applyFont="1" applyFill="1" applyBorder="1" applyAlignment="1">
      <alignment vertical="center"/>
    </xf>
    <xf numFmtId="38" fontId="0" fillId="0" borderId="64" xfId="49" applyFont="1" applyFill="1" applyBorder="1" applyAlignment="1">
      <alignment vertical="center"/>
    </xf>
    <xf numFmtId="38" fontId="0" fillId="0" borderId="64" xfId="49" applyFont="1" applyFill="1" applyBorder="1" applyAlignment="1">
      <alignment horizontal="right" vertical="center"/>
    </xf>
    <xf numFmtId="38" fontId="0" fillId="0" borderId="64" xfId="49" applyFont="1" applyFill="1" applyBorder="1" applyAlignment="1">
      <alignment horizontal="right" vertical="center"/>
    </xf>
    <xf numFmtId="38" fontId="0" fillId="0" borderId="32" xfId="49" applyFont="1" applyFill="1" applyBorder="1" applyAlignment="1">
      <alignment horizontal="right" vertical="center" shrinkToFit="1"/>
    </xf>
    <xf numFmtId="38" fontId="0" fillId="0" borderId="64" xfId="49" applyFont="1" applyFill="1" applyBorder="1" applyAlignment="1">
      <alignment horizontal="right" vertical="center" shrinkToFit="1"/>
    </xf>
    <xf numFmtId="38" fontId="0" fillId="0" borderId="86" xfId="49" applyFont="1" applyFill="1" applyBorder="1" applyAlignment="1">
      <alignment vertical="center" shrinkToFit="1"/>
    </xf>
    <xf numFmtId="38" fontId="0" fillId="0" borderId="60" xfId="49" applyFont="1" applyFill="1" applyBorder="1" applyAlignment="1">
      <alignment vertical="center" shrinkToFit="1"/>
    </xf>
    <xf numFmtId="38" fontId="0" fillId="0" borderId="51" xfId="49" applyFont="1" applyFill="1" applyBorder="1" applyAlignment="1">
      <alignment vertical="center" shrinkToFit="1"/>
    </xf>
    <xf numFmtId="38" fontId="0" fillId="0" borderId="95" xfId="49" applyFont="1" applyFill="1" applyBorder="1" applyAlignment="1">
      <alignment shrinkToFit="1"/>
    </xf>
    <xf numFmtId="38" fontId="0" fillId="0" borderId="95" xfId="49" applyFont="1" applyFill="1" applyBorder="1" applyAlignment="1">
      <alignment vertical="center"/>
    </xf>
    <xf numFmtId="38" fontId="0" fillId="0" borderId="95" xfId="49" applyFont="1" applyFill="1" applyBorder="1" applyAlignment="1">
      <alignment vertical="center" shrinkToFit="1"/>
    </xf>
    <xf numFmtId="38" fontId="0" fillId="0" borderId="107" xfId="49" applyFont="1" applyFill="1" applyBorder="1" applyAlignment="1">
      <alignment vertical="center" shrinkToFit="1"/>
    </xf>
    <xf numFmtId="38" fontId="0" fillId="0" borderId="10" xfId="49" applyFont="1" applyFill="1" applyBorder="1" applyAlignment="1">
      <alignment vertical="center"/>
    </xf>
    <xf numFmtId="0" fontId="0" fillId="0" borderId="125" xfId="0" applyFill="1" applyBorder="1" applyAlignment="1">
      <alignment vertical="center"/>
    </xf>
    <xf numFmtId="38" fontId="0" fillId="0" borderId="109" xfId="49" applyFont="1" applyFill="1" applyBorder="1" applyAlignment="1">
      <alignment vertical="center" shrinkToFit="1"/>
    </xf>
    <xf numFmtId="38" fontId="15" fillId="0" borderId="109" xfId="49" applyFont="1" applyFill="1" applyBorder="1" applyAlignment="1">
      <alignment horizontal="right" vertical="top" shrinkToFit="1"/>
    </xf>
    <xf numFmtId="38" fontId="0" fillId="0" borderId="120" xfId="49" applyFont="1" applyFill="1" applyBorder="1" applyAlignment="1">
      <alignment vertical="top" shrinkToFit="1"/>
    </xf>
    <xf numFmtId="0" fontId="0" fillId="0" borderId="44" xfId="0" applyFill="1" applyBorder="1" applyAlignment="1">
      <alignment vertical="center"/>
    </xf>
    <xf numFmtId="38" fontId="0" fillId="0" borderId="97" xfId="49" applyFont="1" applyFill="1" applyBorder="1" applyAlignment="1">
      <alignment horizontal="left" vertical="top" shrinkToFit="1"/>
    </xf>
    <xf numFmtId="38" fontId="0" fillId="0" borderId="76" xfId="49" applyFont="1" applyFill="1" applyBorder="1" applyAlignment="1">
      <alignment vertical="center"/>
    </xf>
    <xf numFmtId="0" fontId="0" fillId="0" borderId="49" xfId="0" applyFill="1" applyBorder="1" applyAlignment="1">
      <alignment vertical="center"/>
    </xf>
    <xf numFmtId="38" fontId="0" fillId="0" borderId="48" xfId="49" applyFont="1" applyFill="1" applyBorder="1" applyAlignment="1">
      <alignment vertical="center" shrinkToFit="1"/>
    </xf>
    <xf numFmtId="38" fontId="0" fillId="0" borderId="95" xfId="49" applyFont="1" applyFill="1" applyBorder="1" applyAlignment="1">
      <alignment horizontal="left" vertical="top" shrinkToFit="1"/>
    </xf>
    <xf numFmtId="38" fontId="0" fillId="0" borderId="107" xfId="49" applyFont="1" applyFill="1" applyBorder="1" applyAlignment="1">
      <alignment vertical="top" shrinkToFit="1"/>
    </xf>
    <xf numFmtId="38" fontId="0" fillId="0" borderId="94" xfId="49" applyFont="1" applyFill="1" applyBorder="1" applyAlignment="1">
      <alignment vertical="top" shrinkToFit="1"/>
    </xf>
    <xf numFmtId="0" fontId="0" fillId="0" borderId="46" xfId="0" applyFill="1" applyBorder="1" applyAlignment="1">
      <alignment vertical="center"/>
    </xf>
    <xf numFmtId="38" fontId="0" fillId="0" borderId="60" xfId="49" applyFont="1" applyFill="1" applyBorder="1" applyAlignment="1">
      <alignment horizontal="left" vertical="top" shrinkToFit="1"/>
    </xf>
    <xf numFmtId="38" fontId="0" fillId="0" borderId="126" xfId="49" applyFont="1" applyFill="1" applyBorder="1" applyAlignment="1">
      <alignment vertical="center"/>
    </xf>
    <xf numFmtId="0" fontId="0" fillId="0" borderId="108" xfId="0" applyFill="1" applyBorder="1" applyAlignment="1">
      <alignment vertical="center"/>
    </xf>
    <xf numFmtId="38" fontId="0" fillId="0" borderId="121" xfId="49" applyFont="1" applyFill="1" applyBorder="1" applyAlignment="1">
      <alignment vertical="center" shrinkToFit="1"/>
    </xf>
    <xf numFmtId="38" fontId="15" fillId="0" borderId="121" xfId="49" applyFont="1" applyFill="1" applyBorder="1" applyAlignment="1">
      <alignment horizontal="right" vertical="top" shrinkToFit="1"/>
    </xf>
    <xf numFmtId="0" fontId="0" fillId="0" borderId="50" xfId="0" applyBorder="1" applyAlignment="1">
      <alignment horizontal="right" vertical="center" shrinkToFit="1"/>
    </xf>
    <xf numFmtId="38" fontId="0" fillId="0" borderId="54" xfId="49" applyFont="1" applyBorder="1" applyAlignment="1">
      <alignment vertical="center" shrinkToFit="1"/>
    </xf>
    <xf numFmtId="38" fontId="0" fillId="0" borderId="100" xfId="49" applyFont="1" applyBorder="1" applyAlignment="1">
      <alignment vertical="center" shrinkToFit="1"/>
    </xf>
    <xf numFmtId="186" fontId="15" fillId="0" borderId="100" xfId="0" applyNumberFormat="1" applyFont="1" applyBorder="1" applyAlignment="1">
      <alignment horizontal="left" shrinkToFit="1"/>
    </xf>
    <xf numFmtId="186" fontId="15" fillId="0" borderId="56" xfId="0" applyNumberFormat="1" applyFont="1" applyBorder="1" applyAlignment="1">
      <alignment horizontal="left" shrinkToFit="1"/>
    </xf>
    <xf numFmtId="186" fontId="15" fillId="0" borderId="71" xfId="49" applyNumberFormat="1" applyFont="1" applyBorder="1" applyAlignment="1">
      <alignment horizontal="left" shrinkToFit="1"/>
    </xf>
    <xf numFmtId="186" fontId="15" fillId="0" borderId="100" xfId="49" applyNumberFormat="1" applyFont="1" applyBorder="1" applyAlignment="1">
      <alignment horizontal="left" shrinkToFit="1"/>
    </xf>
    <xf numFmtId="0" fontId="0" fillId="0" borderId="96" xfId="0" applyFont="1" applyBorder="1" applyAlignment="1">
      <alignment horizontal="center" vertical="center" shrinkToFit="1"/>
    </xf>
    <xf numFmtId="38" fontId="0" fillId="0" borderId="44" xfId="49" applyFont="1" applyFill="1" applyBorder="1" applyAlignment="1">
      <alignment vertical="center"/>
    </xf>
    <xf numFmtId="0" fontId="10" fillId="0" borderId="10" xfId="0" applyFont="1" applyBorder="1" applyAlignment="1">
      <alignment horizontal="center" vertical="center" wrapText="1"/>
    </xf>
    <xf numFmtId="0" fontId="0" fillId="0" borderId="104" xfId="0" applyFont="1" applyBorder="1" applyAlignment="1">
      <alignment horizontal="center" vertical="center" shrinkToFit="1"/>
    </xf>
    <xf numFmtId="0" fontId="0" fillId="0" borderId="118"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127" xfId="0" applyFont="1" applyBorder="1" applyAlignment="1">
      <alignment horizontal="center" vertical="center" shrinkToFit="1"/>
    </xf>
    <xf numFmtId="0" fontId="0" fillId="0" borderId="36" xfId="0" applyFont="1" applyFill="1" applyBorder="1" applyAlignment="1">
      <alignment horizontal="center" vertical="center" shrinkToFit="1"/>
    </xf>
    <xf numFmtId="0" fontId="57" fillId="0" borderId="0" xfId="0" applyFont="1" applyAlignment="1">
      <alignment/>
    </xf>
    <xf numFmtId="0" fontId="0" fillId="0" borderId="104" xfId="0" applyFont="1" applyBorder="1" applyAlignment="1">
      <alignment horizontal="distributed" vertical="center" shrinkToFit="1"/>
    </xf>
    <xf numFmtId="0" fontId="4" fillId="0" borderId="0" xfId="0" applyFont="1" applyAlignment="1">
      <alignment horizontal="left" vertical="center"/>
    </xf>
    <xf numFmtId="0" fontId="8" fillId="0" borderId="125" xfId="0" applyFont="1" applyBorder="1" applyAlignment="1">
      <alignment horizontal="center" vertical="center" shrinkToFit="1"/>
    </xf>
    <xf numFmtId="0" fontId="8" fillId="0" borderId="15" xfId="0" applyFont="1" applyBorder="1" applyAlignment="1">
      <alignment horizontal="left" vertical="center" shrinkToFit="1"/>
    </xf>
    <xf numFmtId="0" fontId="8" fillId="0" borderId="27" xfId="0" applyFont="1" applyBorder="1" applyAlignment="1">
      <alignment vertical="center" shrinkToFit="1"/>
    </xf>
    <xf numFmtId="0" fontId="8" fillId="0" borderId="53" xfId="0" applyFont="1" applyBorder="1" applyAlignment="1">
      <alignment horizontal="left" vertical="center" shrinkToFit="1"/>
    </xf>
    <xf numFmtId="0" fontId="0" fillId="0" borderId="38" xfId="0" applyBorder="1" applyAlignment="1">
      <alignment vertical="center" shrinkToFit="1"/>
    </xf>
    <xf numFmtId="0" fontId="8" fillId="0" borderId="15" xfId="0" applyFont="1" applyBorder="1" applyAlignment="1">
      <alignment vertical="center" shrinkToFit="1"/>
    </xf>
    <xf numFmtId="0" fontId="5" fillId="0" borderId="27" xfId="0" applyFont="1" applyBorder="1" applyAlignment="1">
      <alignment horizontal="center" vertical="center" shrinkToFit="1"/>
    </xf>
    <xf numFmtId="0" fontId="5" fillId="0" borderId="66" xfId="0" applyFont="1" applyBorder="1" applyAlignment="1">
      <alignment horizontal="center" vertical="center" shrinkToFit="1"/>
    </xf>
    <xf numFmtId="0" fontId="13" fillId="0" borderId="0" xfId="0" applyFont="1" applyAlignment="1">
      <alignment horizontal="left" vertical="center"/>
    </xf>
    <xf numFmtId="0" fontId="3" fillId="0" borderId="0" xfId="0" applyFont="1" applyAlignment="1">
      <alignment horizontal="left" vertical="center"/>
    </xf>
    <xf numFmtId="178" fontId="8" fillId="0" borderId="52" xfId="0" applyNumberFormat="1" applyFont="1" applyBorder="1" applyAlignment="1">
      <alignment horizontal="center" vertical="center" shrinkToFit="1"/>
    </xf>
    <xf numFmtId="0" fontId="0" fillId="0" borderId="67" xfId="0" applyBorder="1" applyAlignment="1">
      <alignment horizontal="center" vertical="center" shrinkToFit="1"/>
    </xf>
    <xf numFmtId="0" fontId="8" fillId="0" borderId="38" xfId="0" applyFont="1" applyBorder="1" applyAlignment="1">
      <alignment vertical="center" shrinkToFit="1"/>
    </xf>
    <xf numFmtId="0" fontId="0" fillId="0" borderId="109" xfId="0" applyBorder="1" applyAlignment="1">
      <alignment vertical="center" shrinkToFit="1"/>
    </xf>
    <xf numFmtId="0" fontId="0" fillId="0" borderId="125" xfId="0" applyBorder="1" applyAlignment="1">
      <alignment vertical="center" shrinkToFit="1"/>
    </xf>
    <xf numFmtId="183" fontId="8" fillId="0" borderId="38" xfId="0" applyNumberFormat="1" applyFont="1" applyBorder="1" applyAlignment="1">
      <alignment horizontal="right" vertical="center" shrinkToFit="1"/>
    </xf>
    <xf numFmtId="0" fontId="0" fillId="0" borderId="66" xfId="0" applyBorder="1" applyAlignment="1">
      <alignment horizontal="right" vertical="center" shrinkToFit="1"/>
    </xf>
    <xf numFmtId="178" fontId="5" fillId="0" borderId="0" xfId="0" applyNumberFormat="1" applyFont="1" applyBorder="1" applyAlignment="1">
      <alignment horizontal="center" vertical="center" shrinkToFit="1"/>
    </xf>
    <xf numFmtId="0" fontId="5" fillId="0" borderId="0" xfId="0" applyFont="1" applyAlignment="1">
      <alignment horizontal="center" vertical="center" shrinkToFit="1"/>
    </xf>
    <xf numFmtId="0" fontId="0" fillId="0" borderId="109" xfId="0" applyBorder="1" applyAlignment="1">
      <alignment horizontal="center" vertical="center"/>
    </xf>
    <xf numFmtId="0" fontId="0" fillId="0" borderId="43" xfId="0" applyBorder="1" applyAlignment="1">
      <alignment horizontal="center" vertical="center"/>
    </xf>
    <xf numFmtId="0" fontId="8" fillId="0" borderId="34" xfId="0" applyFont="1" applyBorder="1" applyAlignment="1">
      <alignment horizontal="center" vertical="center" shrinkToFit="1"/>
    </xf>
    <xf numFmtId="0" fontId="8" fillId="0" borderId="67" xfId="0" applyFont="1" applyBorder="1" applyAlignment="1">
      <alignment vertical="center" shrinkToFit="1"/>
    </xf>
    <xf numFmtId="0" fontId="9" fillId="0" borderId="66" xfId="0" applyFont="1" applyBorder="1" applyAlignment="1">
      <alignment horizontal="right" vertical="center"/>
    </xf>
    <xf numFmtId="183" fontId="8" fillId="0" borderId="66" xfId="0" applyNumberFormat="1" applyFont="1" applyBorder="1" applyAlignment="1">
      <alignment horizontal="left" vertical="center" shrinkToFit="1"/>
    </xf>
    <xf numFmtId="0" fontId="0" fillId="0" borderId="66" xfId="0" applyBorder="1" applyAlignment="1">
      <alignment horizontal="left" vertical="center" shrinkToFit="1"/>
    </xf>
    <xf numFmtId="0" fontId="0" fillId="0" borderId="67" xfId="0" applyBorder="1" applyAlignment="1">
      <alignment horizontal="left" vertical="center" shrinkToFit="1"/>
    </xf>
    <xf numFmtId="183" fontId="8" fillId="0" borderId="66" xfId="0" applyNumberFormat="1" applyFont="1" applyBorder="1" applyAlignment="1">
      <alignment horizontal="center" vertical="center" shrinkToFit="1"/>
    </xf>
    <xf numFmtId="0" fontId="0" fillId="0" borderId="66" xfId="0" applyBorder="1" applyAlignment="1">
      <alignment horizontal="center" vertical="center" shrinkToFit="1"/>
    </xf>
    <xf numFmtId="0" fontId="5" fillId="0" borderId="27" xfId="0" applyFont="1" applyBorder="1" applyAlignment="1">
      <alignment vertical="center" shrinkToFit="1"/>
    </xf>
    <xf numFmtId="0" fontId="5" fillId="0" borderId="34" xfId="0" applyFont="1" applyBorder="1" applyAlignment="1">
      <alignment vertical="center" shrinkToFit="1"/>
    </xf>
    <xf numFmtId="0" fontId="5" fillId="0" borderId="66" xfId="0" applyFont="1" applyBorder="1" applyAlignment="1">
      <alignment vertical="center" shrinkToFit="1"/>
    </xf>
    <xf numFmtId="0" fontId="5" fillId="0" borderId="67" xfId="0" applyFont="1" applyBorder="1" applyAlignment="1">
      <alignment vertical="center" shrinkToFit="1"/>
    </xf>
    <xf numFmtId="180" fontId="0" fillId="0" borderId="128" xfId="49" applyNumberFormat="1" applyFont="1" applyBorder="1" applyAlignment="1">
      <alignment vertical="center" shrinkToFit="1"/>
    </xf>
    <xf numFmtId="180" fontId="0" fillId="0" borderId="74" xfId="49" applyNumberFormat="1" applyFont="1" applyBorder="1" applyAlignment="1">
      <alignment vertical="center" shrinkToFit="1"/>
    </xf>
    <xf numFmtId="0" fontId="0" fillId="0" borderId="74" xfId="0" applyBorder="1" applyAlignment="1">
      <alignment shrinkToFit="1"/>
    </xf>
    <xf numFmtId="0" fontId="0" fillId="0" borderId="128" xfId="0" applyFont="1" applyBorder="1" applyAlignment="1">
      <alignment vertical="center" shrinkToFit="1"/>
    </xf>
    <xf numFmtId="0" fontId="0" fillId="0" borderId="74" xfId="0" applyBorder="1" applyAlignment="1">
      <alignment vertical="center" shrinkToFit="1"/>
    </xf>
    <xf numFmtId="0" fontId="0" fillId="0" borderId="119" xfId="0" applyBorder="1" applyAlignment="1">
      <alignment vertical="center" shrinkToFit="1"/>
    </xf>
    <xf numFmtId="180" fontId="0" fillId="0" borderId="128" xfId="0" applyNumberFormat="1" applyBorder="1" applyAlignment="1">
      <alignment shrinkToFit="1"/>
    </xf>
    <xf numFmtId="0" fontId="0" fillId="0" borderId="128" xfId="0" applyBorder="1" applyAlignment="1">
      <alignment horizontal="center" vertical="center" shrinkToFit="1"/>
    </xf>
    <xf numFmtId="0" fontId="0" fillId="0" borderId="74" xfId="0" applyBorder="1" applyAlignment="1">
      <alignment horizontal="center" vertical="center" shrinkToFit="1"/>
    </xf>
    <xf numFmtId="0" fontId="0" fillId="0" borderId="128" xfId="0" applyBorder="1" applyAlignment="1">
      <alignment horizontal="center" vertical="center"/>
    </xf>
    <xf numFmtId="0" fontId="0" fillId="0" borderId="74" xfId="0" applyBorder="1" applyAlignment="1">
      <alignment horizontal="center" vertical="center"/>
    </xf>
    <xf numFmtId="0" fontId="0" fillId="0" borderId="119" xfId="0" applyBorder="1" applyAlignment="1">
      <alignment horizontal="center" vertical="center"/>
    </xf>
    <xf numFmtId="180" fontId="0" fillId="0" borderId="37" xfId="49" applyNumberFormat="1" applyFont="1" applyBorder="1" applyAlignment="1">
      <alignment vertical="center" shrinkToFit="1"/>
    </xf>
    <xf numFmtId="180" fontId="0" fillId="0" borderId="46" xfId="49" applyNumberFormat="1" applyFont="1" applyBorder="1" applyAlignment="1">
      <alignment vertical="center" shrinkToFit="1"/>
    </xf>
    <xf numFmtId="180" fontId="0" fillId="0" borderId="46" xfId="49" applyNumberFormat="1" applyFont="1" applyBorder="1" applyAlignment="1">
      <alignment vertical="center" shrinkToFit="1"/>
    </xf>
    <xf numFmtId="0" fontId="0" fillId="0" borderId="37" xfId="0" applyFont="1" applyBorder="1" applyAlignment="1">
      <alignment vertical="center" shrinkToFit="1"/>
    </xf>
    <xf numFmtId="0" fontId="0" fillId="0" borderId="46" xfId="0" applyBorder="1" applyAlignment="1">
      <alignment vertical="center" shrinkToFit="1"/>
    </xf>
    <xf numFmtId="0" fontId="0" fillId="0" borderId="36" xfId="0" applyBorder="1" applyAlignment="1">
      <alignment vertical="center" shrinkToFit="1"/>
    </xf>
    <xf numFmtId="180" fontId="0" fillId="0" borderId="31" xfId="49" applyNumberFormat="1" applyFont="1" applyBorder="1" applyAlignment="1">
      <alignment vertical="center" shrinkToFit="1"/>
    </xf>
    <xf numFmtId="180" fontId="0" fillId="0" borderId="85" xfId="49" applyNumberFormat="1" applyFont="1" applyBorder="1" applyAlignment="1">
      <alignment vertical="center" shrinkToFit="1"/>
    </xf>
    <xf numFmtId="180" fontId="0" fillId="0" borderId="85" xfId="49" applyNumberFormat="1" applyFont="1" applyBorder="1" applyAlignment="1">
      <alignment vertical="center" shrinkToFit="1"/>
    </xf>
    <xf numFmtId="180" fontId="0" fillId="0" borderId="31" xfId="49" applyNumberFormat="1" applyFont="1" applyBorder="1" applyAlignment="1">
      <alignment vertical="center" shrinkToFit="1"/>
    </xf>
    <xf numFmtId="180" fontId="0" fillId="0" borderId="128" xfId="49" applyNumberFormat="1" applyFont="1" applyBorder="1" applyAlignment="1">
      <alignment vertical="center" shrinkToFit="1"/>
    </xf>
    <xf numFmtId="180" fontId="0" fillId="0" borderId="74" xfId="49" applyNumberFormat="1" applyFont="1" applyBorder="1" applyAlignment="1">
      <alignment vertical="center" shrinkToFit="1"/>
    </xf>
    <xf numFmtId="0" fontId="0" fillId="0" borderId="31" xfId="0" applyFont="1" applyBorder="1" applyAlignment="1">
      <alignment vertical="center" shrinkToFit="1"/>
    </xf>
    <xf numFmtId="0" fontId="0" fillId="0" borderId="85" xfId="0" applyBorder="1" applyAlignment="1">
      <alignment vertical="center" shrinkToFit="1"/>
    </xf>
    <xf numFmtId="0" fontId="0" fillId="0" borderId="50" xfId="0" applyBorder="1" applyAlignment="1">
      <alignment vertical="center" shrinkToFit="1"/>
    </xf>
    <xf numFmtId="180" fontId="0" fillId="0" borderId="32" xfId="49" applyNumberFormat="1" applyFont="1" applyBorder="1" applyAlignment="1">
      <alignment vertical="center" shrinkToFit="1"/>
    </xf>
    <xf numFmtId="180" fontId="0" fillId="0" borderId="44" xfId="49" applyNumberFormat="1" applyFont="1" applyBorder="1" applyAlignment="1">
      <alignment vertical="center" shrinkToFit="1"/>
    </xf>
    <xf numFmtId="180" fontId="0" fillId="0" borderId="44" xfId="49" applyNumberFormat="1" applyFont="1" applyBorder="1" applyAlignment="1">
      <alignment vertical="center" shrinkToFit="1"/>
    </xf>
    <xf numFmtId="0" fontId="0" fillId="0" borderId="44" xfId="0" applyBorder="1" applyAlignment="1">
      <alignment vertical="center" shrinkToFit="1"/>
    </xf>
    <xf numFmtId="180" fontId="0" fillId="0" borderId="32" xfId="49" applyNumberFormat="1" applyFont="1" applyBorder="1" applyAlignment="1">
      <alignment vertical="center" shrinkToFit="1"/>
    </xf>
    <xf numFmtId="180" fontId="0" fillId="0" borderId="37" xfId="49" applyNumberFormat="1" applyFont="1" applyBorder="1" applyAlignment="1">
      <alignment vertical="center" shrinkToFit="1"/>
    </xf>
    <xf numFmtId="0" fontId="0" fillId="0" borderId="59" xfId="0" applyFont="1" applyBorder="1" applyAlignment="1">
      <alignment vertical="center" shrinkToFit="1"/>
    </xf>
    <xf numFmtId="0" fontId="0" fillId="0" borderId="57" xfId="0" applyBorder="1" applyAlignment="1">
      <alignment vertical="center" shrinkToFit="1"/>
    </xf>
    <xf numFmtId="0" fontId="0" fillId="0" borderId="58" xfId="0" applyBorder="1" applyAlignment="1">
      <alignment vertical="center" shrinkToFit="1"/>
    </xf>
    <xf numFmtId="180" fontId="0" fillId="0" borderId="15" xfId="49" applyNumberFormat="1" applyFont="1" applyBorder="1" applyAlignment="1">
      <alignment vertical="center" shrinkToFit="1"/>
    </xf>
    <xf numFmtId="180" fontId="0" fillId="0" borderId="27" xfId="49" applyNumberFormat="1" applyFont="1" applyBorder="1" applyAlignment="1">
      <alignment vertical="center" shrinkToFit="1"/>
    </xf>
    <xf numFmtId="180" fontId="0" fillId="0" borderId="27" xfId="49" applyNumberFormat="1" applyFont="1" applyBorder="1" applyAlignment="1">
      <alignment vertical="center" shrinkToFit="1"/>
    </xf>
    <xf numFmtId="0" fontId="0" fillId="0" borderId="65" xfId="0" applyBorder="1" applyAlignment="1">
      <alignment horizontal="distributed" vertical="center" indent="1" shrinkToFit="1"/>
    </xf>
    <xf numFmtId="0" fontId="0" fillId="0" borderId="96" xfId="0" applyBorder="1" applyAlignment="1">
      <alignment horizontal="distributed" indent="1" shrinkToFit="1"/>
    </xf>
    <xf numFmtId="0" fontId="0" fillId="0" borderId="80" xfId="0" applyBorder="1" applyAlignment="1">
      <alignment horizontal="distributed" indent="1" shrinkToFit="1"/>
    </xf>
    <xf numFmtId="0" fontId="0" fillId="0" borderId="29" xfId="0" applyBorder="1" applyAlignment="1">
      <alignment horizontal="distributed" indent="1" shrinkToFit="1"/>
    </xf>
    <xf numFmtId="0" fontId="0" fillId="0" borderId="11" xfId="0" applyBorder="1" applyAlignment="1">
      <alignment horizontal="distributed" indent="1" shrinkToFit="1"/>
    </xf>
    <xf numFmtId="0" fontId="0" fillId="0" borderId="35" xfId="0" applyBorder="1" applyAlignment="1">
      <alignment horizontal="distributed" indent="1" shrinkToFit="1"/>
    </xf>
    <xf numFmtId="0" fontId="0" fillId="0" borderId="65" xfId="0" applyBorder="1" applyAlignment="1">
      <alignment horizontal="center" vertical="center" shrinkToFit="1"/>
    </xf>
    <xf numFmtId="0" fontId="0" fillId="0" borderId="80" xfId="0" applyBorder="1" applyAlignment="1">
      <alignment horizontal="center" vertical="center" shrinkToFit="1"/>
    </xf>
    <xf numFmtId="0" fontId="0" fillId="0" borderId="29" xfId="0" applyBorder="1" applyAlignment="1">
      <alignment horizontal="center" vertical="center" shrinkToFit="1"/>
    </xf>
    <xf numFmtId="0" fontId="0" fillId="0" borderId="35" xfId="0" applyBorder="1" applyAlignment="1">
      <alignment horizontal="center" vertical="center" shrinkToFit="1"/>
    </xf>
    <xf numFmtId="179" fontId="0" fillId="0" borderId="53" xfId="0" applyNumberFormat="1" applyBorder="1" applyAlignment="1">
      <alignment horizontal="center" vertical="center" shrinkToFit="1"/>
    </xf>
    <xf numFmtId="179" fontId="0" fillId="0" borderId="0" xfId="0" applyNumberFormat="1" applyBorder="1" applyAlignment="1">
      <alignment shrinkToFit="1"/>
    </xf>
    <xf numFmtId="179" fontId="0" fillId="0" borderId="52" xfId="0" applyNumberFormat="1" applyBorder="1" applyAlignment="1">
      <alignment shrinkToFit="1"/>
    </xf>
    <xf numFmtId="179" fontId="0" fillId="0" borderId="29" xfId="0" applyNumberFormat="1" applyBorder="1" applyAlignment="1">
      <alignment shrinkToFit="1"/>
    </xf>
    <xf numFmtId="179" fontId="0" fillId="0" borderId="11" xfId="0" applyNumberFormat="1" applyBorder="1" applyAlignment="1">
      <alignment shrinkToFit="1"/>
    </xf>
    <xf numFmtId="179" fontId="0" fillId="0" borderId="35" xfId="0" applyNumberFormat="1" applyBorder="1" applyAlignment="1">
      <alignment shrinkToFit="1"/>
    </xf>
    <xf numFmtId="0" fontId="14" fillId="0" borderId="65" xfId="0" applyFont="1" applyBorder="1" applyAlignment="1">
      <alignment horizontal="center" vertical="center" shrinkToFit="1"/>
    </xf>
    <xf numFmtId="0" fontId="0" fillId="0" borderId="96" xfId="0" applyBorder="1" applyAlignment="1">
      <alignment shrinkToFit="1"/>
    </xf>
    <xf numFmtId="0" fontId="0" fillId="0" borderId="29" xfId="0" applyBorder="1" applyAlignment="1">
      <alignment shrinkToFit="1"/>
    </xf>
    <xf numFmtId="0" fontId="0" fillId="0" borderId="11" xfId="0" applyBorder="1" applyAlignment="1">
      <alignment shrinkToFit="1"/>
    </xf>
    <xf numFmtId="0" fontId="0" fillId="0" borderId="21" xfId="0" applyBorder="1" applyAlignment="1">
      <alignment horizontal="center" vertical="center" shrinkToFit="1"/>
    </xf>
    <xf numFmtId="0" fontId="0" fillId="0" borderId="1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85" xfId="0" applyBorder="1" applyAlignment="1">
      <alignment horizontal="center" shrinkToFit="1"/>
    </xf>
    <xf numFmtId="0" fontId="0" fillId="0" borderId="130"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74" xfId="0" applyBorder="1" applyAlignment="1">
      <alignment horizontal="center" shrinkToFit="1"/>
    </xf>
    <xf numFmtId="179" fontId="0" fillId="0" borderId="65" xfId="0" applyNumberFormat="1" applyBorder="1" applyAlignment="1">
      <alignment horizontal="center" vertical="center" shrinkToFit="1"/>
    </xf>
    <xf numFmtId="179" fontId="0" fillId="0" borderId="96" xfId="0" applyNumberFormat="1" applyBorder="1" applyAlignment="1">
      <alignment shrinkToFit="1"/>
    </xf>
    <xf numFmtId="179" fontId="0" fillId="0" borderId="80" xfId="0" applyNumberFormat="1" applyBorder="1" applyAlignment="1">
      <alignment shrinkToFit="1"/>
    </xf>
    <xf numFmtId="179" fontId="0" fillId="0" borderId="99" xfId="0" applyNumberFormat="1" applyBorder="1" applyAlignment="1">
      <alignment shrinkToFit="1"/>
    </xf>
    <xf numFmtId="179" fontId="0" fillId="0" borderId="98" xfId="0" applyNumberFormat="1" applyBorder="1" applyAlignment="1">
      <alignment shrinkToFit="1"/>
    </xf>
    <xf numFmtId="179" fontId="0" fillId="0" borderId="81" xfId="0" applyNumberFormat="1" applyBorder="1" applyAlignment="1">
      <alignment shrinkToFit="1"/>
    </xf>
    <xf numFmtId="0" fontId="0" fillId="0" borderId="99" xfId="0" applyBorder="1" applyAlignment="1">
      <alignment shrinkToFit="1"/>
    </xf>
    <xf numFmtId="0" fontId="0" fillId="0" borderId="98" xfId="0" applyBorder="1" applyAlignment="1">
      <alignment shrinkToFit="1"/>
    </xf>
    <xf numFmtId="0" fontId="0" fillId="0" borderId="65" xfId="0" applyBorder="1" applyAlignment="1">
      <alignment vertical="center" shrinkToFit="1"/>
    </xf>
    <xf numFmtId="0" fontId="0" fillId="0" borderId="80" xfId="0" applyBorder="1" applyAlignment="1">
      <alignment vertical="center" shrinkToFit="1"/>
    </xf>
    <xf numFmtId="0" fontId="0" fillId="0" borderId="29" xfId="0" applyBorder="1" applyAlignment="1">
      <alignment vertical="center" shrinkToFit="1"/>
    </xf>
    <xf numFmtId="0" fontId="0" fillId="0" borderId="35" xfId="0" applyBorder="1" applyAlignment="1">
      <alignment vertical="center" shrinkToFit="1"/>
    </xf>
    <xf numFmtId="0" fontId="0" fillId="0" borderId="37" xfId="0" applyBorder="1" applyAlignment="1">
      <alignment shrinkToFit="1"/>
    </xf>
    <xf numFmtId="0" fontId="0" fillId="0" borderId="46" xfId="0" applyBorder="1" applyAlignment="1">
      <alignment shrinkToFit="1"/>
    </xf>
    <xf numFmtId="0" fontId="0" fillId="0" borderId="51" xfId="0" applyBorder="1" applyAlignment="1">
      <alignment shrinkToFit="1"/>
    </xf>
    <xf numFmtId="0" fontId="0" fillId="0" borderId="31" xfId="0" applyBorder="1" applyAlignment="1">
      <alignment shrinkToFit="1"/>
    </xf>
    <xf numFmtId="0" fontId="0" fillId="0" borderId="85" xfId="0" applyBorder="1" applyAlignment="1">
      <alignment shrinkToFit="1"/>
    </xf>
    <xf numFmtId="0" fontId="0" fillId="0" borderId="87" xfId="0" applyBorder="1" applyAlignment="1">
      <alignment shrinkToFit="1"/>
    </xf>
    <xf numFmtId="0" fontId="0" fillId="0" borderId="80" xfId="0" applyFont="1" applyBorder="1" applyAlignment="1">
      <alignment horizontal="right" vertical="center" shrinkToFit="1"/>
    </xf>
    <xf numFmtId="0" fontId="0" fillId="0" borderId="35" xfId="0" applyBorder="1" applyAlignment="1">
      <alignment horizontal="right" vertical="center" shrinkToFit="1"/>
    </xf>
    <xf numFmtId="0" fontId="0" fillId="0" borderId="99" xfId="0" applyBorder="1" applyAlignment="1">
      <alignment horizontal="distributed" indent="1" shrinkToFit="1"/>
    </xf>
    <xf numFmtId="0" fontId="0" fillId="0" borderId="98" xfId="0" applyBorder="1" applyAlignment="1">
      <alignment horizontal="distributed" indent="1" shrinkToFit="1"/>
    </xf>
    <xf numFmtId="0" fontId="0" fillId="0" borderId="81" xfId="0" applyBorder="1" applyAlignment="1">
      <alignment horizontal="distributed" indent="1" shrinkToFit="1"/>
    </xf>
    <xf numFmtId="0" fontId="0" fillId="0" borderId="99" xfId="0" applyBorder="1" applyAlignment="1">
      <alignment horizontal="center" vertical="center" shrinkToFit="1"/>
    </xf>
    <xf numFmtId="0" fontId="0" fillId="0" borderId="81" xfId="0" applyBorder="1" applyAlignment="1">
      <alignment horizontal="center" vertical="center" shrinkToFit="1"/>
    </xf>
    <xf numFmtId="0" fontId="0" fillId="0" borderId="99" xfId="0" applyBorder="1" applyAlignment="1">
      <alignment vertical="center" shrinkToFit="1"/>
    </xf>
    <xf numFmtId="0" fontId="0" fillId="0" borderId="81" xfId="0" applyBorder="1" applyAlignment="1">
      <alignment vertical="center" shrinkToFit="1"/>
    </xf>
    <xf numFmtId="0" fontId="0" fillId="0" borderId="131" xfId="0" applyBorder="1" applyAlignment="1">
      <alignment horizontal="center" vertical="center" shrinkToFit="1"/>
    </xf>
    <xf numFmtId="0" fontId="0" fillId="0" borderId="129" xfId="0" applyBorder="1" applyAlignment="1">
      <alignment shrinkToFit="1"/>
    </xf>
    <xf numFmtId="0" fontId="0" fillId="0" borderId="132" xfId="0" applyFont="1" applyBorder="1" applyAlignment="1">
      <alignment horizontal="distributed" vertical="center" textRotation="255"/>
    </xf>
    <xf numFmtId="0" fontId="0" fillId="0" borderId="133" xfId="0" applyFont="1" applyBorder="1" applyAlignment="1">
      <alignment horizontal="distributed" vertical="center" textRotation="255"/>
    </xf>
    <xf numFmtId="0" fontId="0" fillId="0" borderId="134" xfId="0" applyFont="1" applyBorder="1" applyAlignment="1">
      <alignment horizontal="distributed" vertical="center" textRotation="255"/>
    </xf>
    <xf numFmtId="0" fontId="0" fillId="0" borderId="135" xfId="0" applyBorder="1" applyAlignment="1">
      <alignment horizontal="distributed" vertical="center" indent="1" shrinkToFit="1"/>
    </xf>
    <xf numFmtId="0" fontId="0" fillId="0" borderId="19" xfId="0" applyBorder="1" applyAlignment="1">
      <alignment horizontal="distributed" indent="1" shrinkToFit="1"/>
    </xf>
    <xf numFmtId="0" fontId="0" fillId="0" borderId="39" xfId="0" applyBorder="1" applyAlignment="1">
      <alignment horizontal="distributed" indent="1" shrinkToFit="1"/>
    </xf>
    <xf numFmtId="179" fontId="0" fillId="0" borderId="135" xfId="0" applyNumberFormat="1" applyBorder="1" applyAlignment="1">
      <alignment horizontal="center" vertical="center" shrinkToFit="1"/>
    </xf>
    <xf numFmtId="179" fontId="0" fillId="0" borderId="19" xfId="0" applyNumberFormat="1" applyBorder="1" applyAlignment="1">
      <alignment shrinkToFit="1"/>
    </xf>
    <xf numFmtId="179" fontId="0" fillId="0" borderId="39" xfId="0" applyNumberFormat="1" applyBorder="1" applyAlignment="1">
      <alignment shrinkToFit="1"/>
    </xf>
    <xf numFmtId="179" fontId="0" fillId="0" borderId="53" xfId="0" applyNumberFormat="1" applyBorder="1" applyAlignment="1">
      <alignment shrinkToFit="1"/>
    </xf>
    <xf numFmtId="0" fontId="14" fillId="0" borderId="135" xfId="0" applyFont="1" applyBorder="1" applyAlignment="1">
      <alignment horizontal="center" vertical="center" shrinkToFit="1"/>
    </xf>
    <xf numFmtId="0" fontId="0" fillId="0" borderId="19" xfId="0" applyBorder="1" applyAlignment="1">
      <alignment shrinkToFit="1"/>
    </xf>
    <xf numFmtId="0" fontId="0" fillId="0" borderId="53" xfId="0" applyBorder="1" applyAlignment="1">
      <alignment shrinkToFit="1"/>
    </xf>
    <xf numFmtId="0" fontId="0" fillId="0" borderId="0" xfId="0" applyBorder="1" applyAlignment="1">
      <alignment shrinkToFit="1"/>
    </xf>
    <xf numFmtId="0" fontId="0" fillId="0" borderId="109" xfId="0" applyBorder="1" applyAlignment="1">
      <alignment horizontal="center" vertical="center" shrinkToFit="1"/>
    </xf>
    <xf numFmtId="0" fontId="0" fillId="0" borderId="43" xfId="0" applyBorder="1" applyAlignment="1">
      <alignment horizontal="center" vertical="center" shrinkToFit="1"/>
    </xf>
    <xf numFmtId="0" fontId="0" fillId="0" borderId="125" xfId="0" applyBorder="1" applyAlignment="1">
      <alignment horizontal="center" vertical="center" shrinkToFit="1"/>
    </xf>
    <xf numFmtId="0" fontId="0" fillId="0" borderId="135" xfId="0" applyBorder="1" applyAlignment="1">
      <alignment horizontal="center" vertical="center" shrinkToFit="1"/>
    </xf>
    <xf numFmtId="0" fontId="0" fillId="0" borderId="39" xfId="0" applyBorder="1" applyAlignment="1">
      <alignment horizontal="center" vertical="center" shrinkToFit="1"/>
    </xf>
    <xf numFmtId="0" fontId="0" fillId="0" borderId="81" xfId="0" applyBorder="1" applyAlignment="1">
      <alignment horizontal="right" vertical="center" shrinkToFit="1"/>
    </xf>
    <xf numFmtId="0" fontId="0" fillId="0" borderId="135" xfId="0" applyBorder="1" applyAlignment="1">
      <alignment vertical="center" shrinkToFit="1"/>
    </xf>
    <xf numFmtId="0" fontId="0" fillId="0" borderId="39" xfId="0" applyBorder="1" applyAlignment="1">
      <alignment vertical="center" shrinkToFit="1"/>
    </xf>
    <xf numFmtId="0" fontId="0" fillId="0" borderId="16" xfId="0" applyBorder="1" applyAlignment="1">
      <alignment horizontal="center" vertical="center"/>
    </xf>
    <xf numFmtId="0" fontId="0" fillId="0" borderId="136" xfId="0" applyBorder="1" applyAlignment="1">
      <alignment horizontal="center" vertical="center"/>
    </xf>
    <xf numFmtId="0" fontId="0" fillId="0" borderId="132" xfId="0" applyBorder="1" applyAlignment="1">
      <alignment horizontal="center" vertical="center"/>
    </xf>
    <xf numFmtId="0" fontId="0" fillId="0" borderId="137" xfId="0" applyBorder="1" applyAlignment="1">
      <alignment horizontal="center" vertical="center"/>
    </xf>
    <xf numFmtId="0" fontId="0" fillId="0" borderId="19" xfId="0" applyBorder="1" applyAlignment="1">
      <alignment horizontal="center" vertical="center"/>
    </xf>
    <xf numFmtId="0" fontId="0" fillId="0" borderId="39" xfId="0" applyBorder="1" applyAlignment="1">
      <alignment horizontal="center" vertical="center"/>
    </xf>
    <xf numFmtId="0" fontId="0" fillId="0" borderId="135" xfId="0" applyBorder="1" applyAlignment="1">
      <alignment horizontal="center" vertical="center"/>
    </xf>
    <xf numFmtId="0" fontId="0" fillId="0" borderId="79" xfId="0" applyBorder="1" applyAlignment="1">
      <alignment horizontal="center" vertical="center"/>
    </xf>
    <xf numFmtId="0" fontId="0" fillId="0" borderId="105" xfId="0" applyBorder="1" applyAlignment="1">
      <alignment horizontal="center" vertical="center"/>
    </xf>
    <xf numFmtId="0" fontId="0" fillId="0" borderId="91" xfId="0" applyFont="1" applyBorder="1" applyAlignment="1">
      <alignment horizontal="center" vertical="center" shrinkToFit="1"/>
    </xf>
    <xf numFmtId="0" fontId="0" fillId="0" borderId="98" xfId="0" applyFont="1" applyBorder="1" applyAlignment="1">
      <alignment horizontal="center" vertical="center" shrinkToFit="1"/>
    </xf>
    <xf numFmtId="0" fontId="0" fillId="0" borderId="98" xfId="0" applyBorder="1" applyAlignment="1">
      <alignment horizontal="center" shrinkToFit="1"/>
    </xf>
    <xf numFmtId="0" fontId="0" fillId="0" borderId="59"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7" xfId="0" applyBorder="1" applyAlignment="1">
      <alignment horizontal="center" shrinkToFit="1"/>
    </xf>
    <xf numFmtId="0" fontId="0" fillId="0" borderId="42" xfId="0" applyBorder="1" applyAlignment="1">
      <alignment horizontal="center" vertical="center" shrinkToFit="1"/>
    </xf>
    <xf numFmtId="0" fontId="0" fillId="0" borderId="133" xfId="0" applyFont="1" applyBorder="1" applyAlignment="1">
      <alignment horizontal="distributed" vertical="center"/>
    </xf>
    <xf numFmtId="0" fontId="0" fillId="0" borderId="134" xfId="0" applyFont="1" applyBorder="1" applyAlignment="1">
      <alignment horizontal="distributed" vertical="center"/>
    </xf>
    <xf numFmtId="0" fontId="0" fillId="0" borderId="32" xfId="0" applyFont="1" applyBorder="1" applyAlignment="1">
      <alignment vertical="center" shrinkToFit="1"/>
    </xf>
    <xf numFmtId="0" fontId="0" fillId="0" borderId="45" xfId="0" applyBorder="1" applyAlignment="1">
      <alignment vertical="center" shrinkToFit="1"/>
    </xf>
    <xf numFmtId="0" fontId="0" fillId="0" borderId="43" xfId="0" applyBorder="1" applyAlignment="1">
      <alignment shrinkToFit="1"/>
    </xf>
    <xf numFmtId="0" fontId="0" fillId="0" borderId="15" xfId="0" applyBorder="1" applyAlignment="1">
      <alignment horizontal="center" vertical="center" shrinkToFit="1"/>
    </xf>
    <xf numFmtId="0" fontId="0" fillId="0" borderId="34" xfId="0" applyBorder="1" applyAlignment="1">
      <alignment shrinkToFit="1"/>
    </xf>
    <xf numFmtId="0" fontId="0" fillId="0" borderId="38" xfId="0" applyBorder="1" applyAlignment="1">
      <alignment horizontal="center" vertical="center" shrinkToFit="1"/>
    </xf>
    <xf numFmtId="0" fontId="0" fillId="0" borderId="67" xfId="0" applyBorder="1" applyAlignment="1">
      <alignment shrinkToFit="1"/>
    </xf>
    <xf numFmtId="0" fontId="0" fillId="0" borderId="10" xfId="0" applyBorder="1" applyAlignment="1">
      <alignment horizontal="center" vertical="center" shrinkToFit="1"/>
    </xf>
    <xf numFmtId="0" fontId="0" fillId="0" borderId="89" xfId="0" applyFont="1" applyBorder="1" applyAlignment="1">
      <alignment horizontal="center" vertical="center"/>
    </xf>
    <xf numFmtId="0" fontId="0" fillId="0" borderId="46" xfId="0" applyFont="1" applyBorder="1" applyAlignment="1">
      <alignment horizontal="center" vertical="center"/>
    </xf>
    <xf numFmtId="0" fontId="0" fillId="0" borderId="46" xfId="0" applyBorder="1" applyAlignment="1">
      <alignment horizontal="center"/>
    </xf>
    <xf numFmtId="0" fontId="0" fillId="0" borderId="89"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46" xfId="0" applyBorder="1" applyAlignment="1">
      <alignment horizontal="center" shrinkToFit="1"/>
    </xf>
    <xf numFmtId="0" fontId="0" fillId="0" borderId="138" xfId="0" applyFont="1" applyBorder="1" applyAlignment="1">
      <alignment horizontal="center" vertical="center" shrinkToFit="1"/>
    </xf>
    <xf numFmtId="0" fontId="0" fillId="0" borderId="43" xfId="0" applyBorder="1" applyAlignment="1">
      <alignment vertical="center" shrinkToFit="1"/>
    </xf>
    <xf numFmtId="0" fontId="0" fillId="0" borderId="0" xfId="0" applyAlignment="1">
      <alignment horizontal="center"/>
    </xf>
    <xf numFmtId="0" fontId="9" fillId="0" borderId="135"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0" fillId="0" borderId="39" xfId="0" applyFont="1" applyBorder="1" applyAlignment="1">
      <alignment horizontal="right" vertical="center" shrinkToFit="1"/>
    </xf>
    <xf numFmtId="0" fontId="0" fillId="0" borderId="59" xfId="0" applyBorder="1" applyAlignment="1">
      <alignment shrinkToFit="1"/>
    </xf>
    <xf numFmtId="0" fontId="0" fillId="0" borderId="57" xfId="0" applyBorder="1" applyAlignment="1">
      <alignment shrinkToFit="1"/>
    </xf>
    <xf numFmtId="0" fontId="0" fillId="0" borderId="110" xfId="0" applyBorder="1" applyAlignment="1">
      <alignment shrinkToFit="1"/>
    </xf>
    <xf numFmtId="0" fontId="0" fillId="0" borderId="101" xfId="0" applyBorder="1" applyAlignment="1">
      <alignment horizontal="distributed" vertical="center"/>
    </xf>
    <xf numFmtId="0" fontId="0" fillId="0" borderId="101" xfId="0" applyBorder="1" applyAlignment="1">
      <alignment horizontal="center" vertical="center" shrinkToFit="1"/>
    </xf>
    <xf numFmtId="0" fontId="0" fillId="0" borderId="31" xfId="0" applyBorder="1" applyAlignment="1">
      <alignment horizontal="center" vertical="center" shrinkToFit="1"/>
    </xf>
    <xf numFmtId="0" fontId="0" fillId="0" borderId="101" xfId="0" applyNumberFormat="1" applyBorder="1" applyAlignment="1">
      <alignment horizontal="center" vertical="center"/>
    </xf>
    <xf numFmtId="0" fontId="0" fillId="0" borderId="31" xfId="0" applyNumberFormat="1" applyBorder="1" applyAlignment="1">
      <alignment horizontal="center" vertical="center"/>
    </xf>
    <xf numFmtId="0" fontId="10" fillId="0" borderId="0" xfId="0" applyFont="1" applyAlignment="1">
      <alignment horizontal="left" vertical="center"/>
    </xf>
    <xf numFmtId="0" fontId="10" fillId="0" borderId="0" xfId="0" applyFont="1" applyFill="1" applyAlignment="1">
      <alignment horizontal="left" vertical="center"/>
    </xf>
    <xf numFmtId="0" fontId="0" fillId="0" borderId="0" xfId="0" applyFont="1" applyBorder="1" applyAlignment="1" quotePrefix="1">
      <alignment horizontal="center" vertical="center"/>
    </xf>
    <xf numFmtId="0" fontId="0" fillId="0" borderId="60" xfId="0" applyBorder="1" applyAlignment="1">
      <alignment horizontal="distributed" vertical="center"/>
    </xf>
    <xf numFmtId="0" fontId="0" fillId="0" borderId="60" xfId="0" applyBorder="1" applyAlignment="1">
      <alignment horizontal="center" vertical="center" shrinkToFit="1"/>
    </xf>
    <xf numFmtId="0" fontId="0" fillId="0" borderId="37" xfId="0" applyBorder="1" applyAlignment="1">
      <alignment horizontal="center" vertical="center" shrinkToFit="1"/>
    </xf>
    <xf numFmtId="0" fontId="0" fillId="0" borderId="60" xfId="0" applyNumberFormat="1" applyBorder="1" applyAlignment="1">
      <alignment horizontal="center" vertical="center"/>
    </xf>
    <xf numFmtId="0" fontId="0" fillId="0" borderId="37" xfId="0" applyNumberFormat="1" applyBorder="1" applyAlignment="1">
      <alignment horizontal="center" vertical="center"/>
    </xf>
    <xf numFmtId="0" fontId="0" fillId="0" borderId="76" xfId="0" applyBorder="1" applyAlignment="1">
      <alignment horizontal="distributed" vertical="center"/>
    </xf>
    <xf numFmtId="0" fontId="0" fillId="0" borderId="76" xfId="0" applyBorder="1" applyAlignment="1">
      <alignment horizontal="center" vertical="center" shrinkToFit="1"/>
    </xf>
    <xf numFmtId="0" fontId="0" fillId="0" borderId="48" xfId="0" applyBorder="1" applyAlignment="1">
      <alignment horizontal="center" vertical="center" shrinkToFit="1"/>
    </xf>
    <xf numFmtId="0" fontId="0" fillId="0" borderId="76" xfId="0" applyNumberFormat="1" applyBorder="1" applyAlignment="1">
      <alignment horizontal="center" vertical="center"/>
    </xf>
    <xf numFmtId="0" fontId="0" fillId="0" borderId="48" xfId="0" applyNumberFormat="1" applyBorder="1" applyAlignment="1">
      <alignment horizontal="center" vertical="center"/>
    </xf>
    <xf numFmtId="0" fontId="0" fillId="0" borderId="133" xfId="0" applyBorder="1" applyAlignment="1">
      <alignment horizontal="center" vertical="center" textRotation="255"/>
    </xf>
    <xf numFmtId="0" fontId="0" fillId="0" borderId="137" xfId="0" applyBorder="1" applyAlignment="1">
      <alignment horizontal="center" vertical="center" textRotation="255"/>
    </xf>
    <xf numFmtId="0" fontId="0" fillId="0" borderId="64" xfId="0" applyBorder="1" applyAlignment="1">
      <alignment horizontal="distributed" vertical="center"/>
    </xf>
    <xf numFmtId="0" fontId="0" fillId="0" borderId="64" xfId="0" applyBorder="1" applyAlignment="1">
      <alignment horizontal="center" vertical="center" shrinkToFit="1"/>
    </xf>
    <xf numFmtId="0" fontId="0" fillId="0" borderId="32" xfId="0" applyBorder="1" applyAlignment="1">
      <alignment horizontal="center" vertical="center" shrinkToFit="1"/>
    </xf>
    <xf numFmtId="0" fontId="0" fillId="0" borderId="64" xfId="0" applyNumberFormat="1" applyBorder="1" applyAlignment="1">
      <alignment horizontal="center" vertical="center"/>
    </xf>
    <xf numFmtId="0" fontId="0" fillId="0" borderId="32" xfId="0" applyNumberFormat="1" applyBorder="1" applyAlignment="1">
      <alignment horizontal="center" vertical="center"/>
    </xf>
    <xf numFmtId="0" fontId="0" fillId="0" borderId="46" xfId="0" applyBorder="1" applyAlignment="1">
      <alignment horizontal="center" vertical="center" shrinkToFit="1"/>
    </xf>
    <xf numFmtId="0" fontId="0" fillId="0" borderId="36" xfId="0"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distributed" vertical="center" shrinkToFit="1"/>
    </xf>
    <xf numFmtId="0" fontId="0" fillId="0" borderId="12" xfId="0" applyBorder="1" applyAlignment="1">
      <alignment horizontal="center" vertical="center"/>
    </xf>
    <xf numFmtId="0" fontId="0" fillId="0" borderId="12" xfId="0" applyBorder="1" applyAlignment="1">
      <alignment horizontal="center" vertical="center" shrinkToFit="1"/>
    </xf>
    <xf numFmtId="0" fontId="0" fillId="0" borderId="21" xfId="0" applyBorder="1" applyAlignment="1">
      <alignment horizontal="center" vertical="center"/>
    </xf>
    <xf numFmtId="0" fontId="0" fillId="0" borderId="30" xfId="0" applyBorder="1" applyAlignment="1">
      <alignment horizontal="center" vertical="center"/>
    </xf>
    <xf numFmtId="0" fontId="0" fillId="0" borderId="132" xfId="0" applyBorder="1" applyAlignment="1">
      <alignment horizontal="center" vertical="center" textRotation="255"/>
    </xf>
    <xf numFmtId="0" fontId="0" fillId="0" borderId="97" xfId="0" applyBorder="1" applyAlignment="1">
      <alignment horizontal="distributed" vertical="center"/>
    </xf>
    <xf numFmtId="0" fontId="0" fillId="0" borderId="97" xfId="0" applyBorder="1" applyAlignment="1">
      <alignment horizontal="distributed" vertical="center" shrinkToFit="1"/>
    </xf>
    <xf numFmtId="0" fontId="0" fillId="0" borderId="97" xfId="0" applyBorder="1" applyAlignment="1">
      <alignment horizontal="center" vertical="center" shrinkToFit="1"/>
    </xf>
    <xf numFmtId="0" fontId="0" fillId="0" borderId="97" xfId="0" applyNumberFormat="1" applyBorder="1" applyAlignment="1">
      <alignment horizontal="center" vertical="center"/>
    </xf>
    <xf numFmtId="0" fontId="0" fillId="0" borderId="99" xfId="0" applyNumberFormat="1" applyBorder="1" applyAlignment="1">
      <alignment horizontal="center" vertical="center"/>
    </xf>
    <xf numFmtId="180" fontId="0" fillId="0" borderId="32" xfId="49" applyNumberFormat="1" applyFont="1"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86"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6" xfId="0" applyFill="1" applyBorder="1" applyAlignment="1">
      <alignment vertical="center" shrinkToFit="1"/>
    </xf>
    <xf numFmtId="0" fontId="0" fillId="0" borderId="139" xfId="0" applyFill="1" applyBorder="1" applyAlignment="1">
      <alignment vertical="center" shrinkToFit="1"/>
    </xf>
    <xf numFmtId="180" fontId="0" fillId="0" borderId="121" xfId="49" applyNumberFormat="1" applyFont="1" applyFill="1" applyBorder="1" applyAlignment="1">
      <alignment horizontal="right" vertical="center" shrinkToFit="1"/>
    </xf>
    <xf numFmtId="0" fontId="0" fillId="0" borderId="108" xfId="0" applyFont="1" applyFill="1" applyBorder="1" applyAlignment="1">
      <alignment vertical="center" shrinkToFit="1"/>
    </xf>
    <xf numFmtId="0" fontId="0" fillId="0" borderId="3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5" xfId="0" applyFont="1" applyFill="1" applyBorder="1" applyAlignment="1">
      <alignment horizontal="center" vertical="center"/>
    </xf>
    <xf numFmtId="180" fontId="0" fillId="0" borderId="33" xfId="49" applyNumberFormat="1" applyFont="1" applyFill="1" applyBorder="1" applyAlignment="1">
      <alignment vertical="center" shrinkToFit="1"/>
    </xf>
    <xf numFmtId="180" fontId="0" fillId="0" borderId="34" xfId="49" applyNumberFormat="1" applyFont="1" applyFill="1" applyBorder="1" applyAlignment="1">
      <alignment vertical="center" shrinkToFit="1"/>
    </xf>
    <xf numFmtId="180" fontId="0" fillId="0" borderId="90" xfId="49" applyNumberFormat="1" applyFont="1" applyFill="1" applyBorder="1" applyAlignment="1">
      <alignment vertical="center" shrinkToFit="1"/>
    </xf>
    <xf numFmtId="180" fontId="0" fillId="0" borderId="82" xfId="49" applyNumberFormat="1" applyFont="1" applyFill="1" applyBorder="1" applyAlignment="1">
      <alignment vertical="center" shrinkToFit="1"/>
    </xf>
    <xf numFmtId="180" fontId="0" fillId="0" borderId="65" xfId="49" applyNumberFormat="1" applyFont="1" applyFill="1" applyBorder="1" applyAlignment="1">
      <alignment vertical="center" shrinkToFit="1"/>
    </xf>
    <xf numFmtId="180" fontId="0" fillId="0" borderId="53" xfId="49" applyNumberFormat="1" applyFont="1" applyFill="1" applyBorder="1" applyAlignment="1">
      <alignment vertical="center" shrinkToFit="1"/>
    </xf>
    <xf numFmtId="180" fontId="0" fillId="0" borderId="65" xfId="49" applyNumberFormat="1" applyFont="1" applyBorder="1" applyAlignment="1">
      <alignment vertical="center" shrinkToFit="1"/>
    </xf>
    <xf numFmtId="180" fontId="0" fillId="0" borderId="29" xfId="49" applyNumberFormat="1" applyFont="1" applyBorder="1" applyAlignment="1">
      <alignment vertical="center" shrinkToFit="1"/>
    </xf>
    <xf numFmtId="180" fontId="0" fillId="0" borderId="80" xfId="49" applyNumberFormat="1" applyFont="1" applyFill="1" applyBorder="1" applyAlignment="1">
      <alignment horizontal="right" vertical="center" shrinkToFit="1"/>
    </xf>
    <xf numFmtId="180" fontId="0" fillId="0" borderId="52" xfId="49" applyNumberFormat="1" applyFont="1" applyFill="1" applyBorder="1" applyAlignment="1">
      <alignment horizontal="right" vertical="center" shrinkToFit="1"/>
    </xf>
    <xf numFmtId="0" fontId="0" fillId="0" borderId="31" xfId="0" applyFill="1" applyBorder="1" applyAlignment="1">
      <alignment horizontal="center" vertical="center" shrinkToFit="1"/>
    </xf>
    <xf numFmtId="0" fontId="0" fillId="0" borderId="85" xfId="0" applyFill="1" applyBorder="1" applyAlignment="1">
      <alignment vertical="center" shrinkToFit="1"/>
    </xf>
    <xf numFmtId="0" fontId="0" fillId="0" borderId="140" xfId="0" applyFill="1" applyBorder="1" applyAlignment="1">
      <alignment vertical="center" shrinkToFit="1"/>
    </xf>
    <xf numFmtId="0" fontId="0" fillId="0" borderId="15" xfId="0" applyFill="1" applyBorder="1" applyAlignment="1">
      <alignment horizontal="center" vertical="center" shrinkToFit="1"/>
    </xf>
    <xf numFmtId="0" fontId="0" fillId="0" borderId="34" xfId="0" applyFill="1" applyBorder="1" applyAlignment="1">
      <alignment horizontal="center" vertical="center" shrinkToFit="1"/>
    </xf>
    <xf numFmtId="180" fontId="0" fillId="0" borderId="80" xfId="49" applyNumberFormat="1" applyFont="1" applyFill="1" applyBorder="1" applyAlignment="1">
      <alignment horizontal="right" vertical="center" shrinkToFit="1"/>
    </xf>
    <xf numFmtId="180" fontId="0" fillId="0" borderId="67" xfId="49" applyNumberFormat="1" applyFont="1" applyFill="1" applyBorder="1" applyAlignment="1">
      <alignment horizontal="right" vertical="center" shrinkToFit="1"/>
    </xf>
    <xf numFmtId="180" fontId="0" fillId="0" borderId="32" xfId="49" applyNumberFormat="1" applyFont="1" applyFill="1" applyBorder="1" applyAlignment="1">
      <alignment horizontal="center" vertical="center"/>
    </xf>
    <xf numFmtId="180" fontId="0" fillId="0" borderId="45" xfId="49" applyNumberFormat="1" applyFont="1" applyFill="1" applyBorder="1" applyAlignment="1">
      <alignment horizontal="center" vertical="center"/>
    </xf>
    <xf numFmtId="180" fontId="0" fillId="0" borderId="38" xfId="49" applyNumberFormat="1" applyFont="1" applyFill="1" applyBorder="1" applyAlignment="1">
      <alignment vertical="center" shrinkToFit="1"/>
    </xf>
    <xf numFmtId="180" fontId="0" fillId="0" borderId="52" xfId="49" applyNumberFormat="1" applyFont="1" applyFill="1" applyBorder="1" applyAlignment="1">
      <alignment horizontal="right" vertical="center" shrinkToFit="1"/>
    </xf>
    <xf numFmtId="0" fontId="0" fillId="0" borderId="131" xfId="0" applyBorder="1" applyAlignment="1">
      <alignment horizontal="center" vertical="center"/>
    </xf>
    <xf numFmtId="0" fontId="0" fillId="0" borderId="129" xfId="0" applyBorder="1" applyAlignment="1">
      <alignment horizontal="center" vertical="center"/>
    </xf>
    <xf numFmtId="0" fontId="0" fillId="0" borderId="129" xfId="0" applyBorder="1" applyAlignment="1">
      <alignment/>
    </xf>
    <xf numFmtId="0" fontId="0" fillId="0" borderId="42" xfId="0" applyBorder="1" applyAlignment="1">
      <alignment/>
    </xf>
    <xf numFmtId="180" fontId="0" fillId="0" borderId="141" xfId="49" applyNumberFormat="1" applyFont="1" applyFill="1" applyBorder="1" applyAlignment="1">
      <alignment vertical="center" shrinkToFit="1"/>
    </xf>
    <xf numFmtId="0" fontId="0" fillId="0" borderId="33" xfId="0" applyFill="1" applyBorder="1" applyAlignment="1">
      <alignment horizontal="center" vertical="center" shrinkToFit="1"/>
    </xf>
    <xf numFmtId="0" fontId="0" fillId="0" borderId="46" xfId="0" applyBorder="1" applyAlignment="1">
      <alignment horizontal="center" vertical="center"/>
    </xf>
    <xf numFmtId="0" fontId="0" fillId="0" borderId="36" xfId="0" applyBorder="1" applyAlignment="1">
      <alignment horizontal="center" vertical="center"/>
    </xf>
    <xf numFmtId="0" fontId="0" fillId="0" borderId="139" xfId="0" applyBorder="1" applyAlignment="1">
      <alignment horizontal="center" vertical="center"/>
    </xf>
    <xf numFmtId="180" fontId="0" fillId="0" borderId="65" xfId="49" applyNumberFormat="1" applyFont="1" applyFill="1" applyBorder="1" applyAlignment="1">
      <alignment vertical="center" shrinkToFit="1"/>
    </xf>
    <xf numFmtId="180" fontId="0" fillId="0" borderId="53" xfId="49" applyNumberFormat="1" applyFont="1" applyFill="1" applyBorder="1" applyAlignment="1">
      <alignment vertical="center" shrinkToFit="1"/>
    </xf>
    <xf numFmtId="0" fontId="0" fillId="0" borderId="28" xfId="0" applyFont="1" applyFill="1" applyBorder="1" applyAlignment="1">
      <alignment horizontal="center" vertical="center"/>
    </xf>
    <xf numFmtId="0" fontId="0" fillId="0" borderId="89" xfId="0" applyFill="1" applyBorder="1" applyAlignment="1">
      <alignment horizontal="center" vertical="center"/>
    </xf>
    <xf numFmtId="0" fontId="0" fillId="0" borderId="46" xfId="0" applyFill="1" applyBorder="1" applyAlignment="1">
      <alignment horizontal="center" vertical="center"/>
    </xf>
    <xf numFmtId="0" fontId="0" fillId="0" borderId="142" xfId="0" applyFill="1" applyBorder="1" applyAlignment="1">
      <alignment horizontal="center" vertical="center"/>
    </xf>
    <xf numFmtId="0" fontId="0" fillId="0" borderId="118" xfId="0" applyFill="1" applyBorder="1" applyAlignment="1">
      <alignment horizontal="center" vertical="center"/>
    </xf>
    <xf numFmtId="0" fontId="0" fillId="0" borderId="89" xfId="0" applyBorder="1" applyAlignment="1">
      <alignment horizontal="center" vertical="center"/>
    </xf>
    <xf numFmtId="0" fontId="0" fillId="0" borderId="134" xfId="0" applyBorder="1" applyAlignment="1">
      <alignment horizontal="center" vertical="center"/>
    </xf>
    <xf numFmtId="0" fontId="0" fillId="0" borderId="125" xfId="0" applyBorder="1" applyAlignment="1">
      <alignment horizontal="center" vertical="center"/>
    </xf>
    <xf numFmtId="0" fontId="0" fillId="0" borderId="68"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34" xfId="0"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7" xfId="0" applyBorder="1" applyAlignment="1">
      <alignment horizontal="center" vertical="center"/>
    </xf>
    <xf numFmtId="0" fontId="0" fillId="0" borderId="141" xfId="0" applyBorder="1" applyAlignment="1">
      <alignment horizontal="center" vertical="center"/>
    </xf>
    <xf numFmtId="0" fontId="0" fillId="0" borderId="66" xfId="0" applyBorder="1" applyAlignment="1">
      <alignment horizontal="center" vertical="center"/>
    </xf>
    <xf numFmtId="0" fontId="0" fillId="0" borderId="70" xfId="0" applyBorder="1" applyAlignment="1">
      <alignment horizontal="center" vertical="center"/>
    </xf>
    <xf numFmtId="180" fontId="0" fillId="0" borderId="114" xfId="49" applyNumberFormat="1" applyFont="1" applyBorder="1" applyAlignment="1">
      <alignment horizontal="right" vertical="center"/>
    </xf>
    <xf numFmtId="180" fontId="0" fillId="0" borderId="143" xfId="49" applyNumberFormat="1" applyFont="1" applyBorder="1" applyAlignment="1">
      <alignment horizontal="right" vertical="center"/>
    </xf>
    <xf numFmtId="0" fontId="0" fillId="0" borderId="42" xfId="0"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51" xfId="0" applyBorder="1" applyAlignment="1">
      <alignment horizontal="center" vertical="center"/>
    </xf>
    <xf numFmtId="0" fontId="0" fillId="0" borderId="37" xfId="0" applyFill="1" applyBorder="1" applyAlignment="1">
      <alignment horizontal="center" vertical="center"/>
    </xf>
    <xf numFmtId="0" fontId="0" fillId="0" borderId="36" xfId="0" applyFill="1" applyBorder="1" applyAlignment="1">
      <alignment horizontal="center" vertical="center"/>
    </xf>
    <xf numFmtId="180" fontId="0" fillId="0" borderId="48" xfId="49" applyNumberFormat="1" applyFont="1" applyBorder="1" applyAlignment="1">
      <alignment horizontal="right" vertical="center"/>
    </xf>
    <xf numFmtId="0" fontId="0" fillId="0" borderId="33" xfId="0" applyBorder="1" applyAlignment="1">
      <alignment horizontal="center" vertical="center"/>
    </xf>
    <xf numFmtId="0" fontId="0" fillId="0" borderId="142" xfId="0" applyBorder="1" applyAlignment="1">
      <alignment horizontal="center" vertical="center"/>
    </xf>
    <xf numFmtId="0" fontId="0" fillId="0" borderId="118" xfId="0" applyBorder="1" applyAlignment="1">
      <alignment horizontal="center" vertical="center"/>
    </xf>
    <xf numFmtId="0" fontId="0" fillId="0" borderId="139" xfId="0" applyFont="1" applyBorder="1" applyAlignment="1">
      <alignment horizontal="center" vertical="center"/>
    </xf>
    <xf numFmtId="0" fontId="0" fillId="0" borderId="51" xfId="0" applyFont="1" applyBorder="1" applyAlignment="1">
      <alignment horizontal="center" vertical="center"/>
    </xf>
    <xf numFmtId="180" fontId="0" fillId="0" borderId="144" xfId="49" applyNumberFormat="1" applyFont="1" applyBorder="1" applyAlignment="1">
      <alignment horizontal="right" vertical="center"/>
    </xf>
    <xf numFmtId="0" fontId="0" fillId="0" borderId="33" xfId="0" applyFont="1" applyBorder="1" applyAlignment="1">
      <alignment horizontal="center" vertical="center"/>
    </xf>
    <xf numFmtId="180" fontId="0" fillId="0" borderId="31" xfId="49" applyNumberFormat="1" applyFont="1" applyBorder="1" applyAlignment="1">
      <alignment horizontal="right" vertical="center"/>
    </xf>
    <xf numFmtId="180" fontId="0" fillId="0" borderId="140" xfId="49" applyNumberFormat="1" applyFont="1" applyBorder="1" applyAlignment="1">
      <alignment horizontal="right" vertical="center"/>
    </xf>
    <xf numFmtId="0" fontId="0" fillId="0" borderId="15" xfId="0" applyFont="1" applyBorder="1" applyAlignment="1">
      <alignment horizontal="center" vertical="center"/>
    </xf>
    <xf numFmtId="0" fontId="0" fillId="0" borderId="34" xfId="0" applyFont="1" applyBorder="1" applyAlignment="1">
      <alignment horizontal="center" vertical="center"/>
    </xf>
    <xf numFmtId="0" fontId="0" fillId="0" borderId="27" xfId="0" applyFont="1" applyBorder="1" applyAlignment="1">
      <alignment horizontal="center" vertical="center"/>
    </xf>
    <xf numFmtId="180" fontId="0" fillId="0" borderId="31" xfId="49" applyNumberFormat="1" applyFont="1" applyBorder="1" applyAlignment="1">
      <alignment horizontal="right" vertical="center"/>
    </xf>
    <xf numFmtId="180" fontId="0" fillId="0" borderId="140" xfId="49" applyNumberFormat="1" applyFont="1" applyBorder="1" applyAlignment="1">
      <alignment horizontal="right" vertical="center"/>
    </xf>
    <xf numFmtId="0" fontId="0" fillId="0" borderId="21"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6" fillId="0" borderId="11" xfId="0" applyFont="1" applyBorder="1" applyAlignment="1">
      <alignment horizontal="center" vertical="center"/>
    </xf>
    <xf numFmtId="0" fontId="0" fillId="0" borderId="32" xfId="0" applyBorder="1" applyAlignment="1">
      <alignment vertical="center" shrinkToFit="1"/>
    </xf>
    <xf numFmtId="180" fontId="0" fillId="0" borderId="145" xfId="49" applyNumberFormat="1" applyFont="1" applyBorder="1" applyAlignment="1">
      <alignment vertical="center" shrinkToFit="1"/>
    </xf>
    <xf numFmtId="0" fontId="0" fillId="0" borderId="37" xfId="0" applyBorder="1" applyAlignment="1">
      <alignment vertical="center" shrinkToFit="1"/>
    </xf>
    <xf numFmtId="180" fontId="0" fillId="0" borderId="146" xfId="49" applyNumberFormat="1" applyFont="1" applyBorder="1" applyAlignment="1">
      <alignment vertical="center" shrinkToFit="1"/>
    </xf>
    <xf numFmtId="180" fontId="0" fillId="0" borderId="138" xfId="49" applyNumberFormat="1" applyFont="1" applyBorder="1" applyAlignment="1">
      <alignment horizontal="right" vertical="center"/>
    </xf>
    <xf numFmtId="0" fontId="0" fillId="0" borderId="88" xfId="0" applyBorder="1" applyAlignment="1">
      <alignment horizontal="center" vertical="center"/>
    </xf>
    <xf numFmtId="0" fontId="0" fillId="0" borderId="45" xfId="0" applyBorder="1" applyAlignment="1">
      <alignment horizontal="center" vertical="center"/>
    </xf>
    <xf numFmtId="0" fontId="0" fillId="0" borderId="21"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31" xfId="0" applyBorder="1" applyAlignment="1">
      <alignment vertical="center" shrinkToFit="1"/>
    </xf>
    <xf numFmtId="180" fontId="0" fillId="0" borderId="147" xfId="49" applyNumberFormat="1" applyFont="1" applyBorder="1" applyAlignment="1">
      <alignment vertical="center" shrinkToFit="1"/>
    </xf>
    <xf numFmtId="0" fontId="0" fillId="0" borderId="37"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0" xfId="0" applyBorder="1" applyAlignment="1" quotePrefix="1">
      <alignment horizontal="center" vertical="center"/>
    </xf>
    <xf numFmtId="0" fontId="0" fillId="0" borderId="32" xfId="0" applyBorder="1" applyAlignment="1">
      <alignment horizontal="center" vertical="center"/>
    </xf>
    <xf numFmtId="0" fontId="0" fillId="0" borderId="44" xfId="0" applyBorder="1" applyAlignment="1">
      <alignment horizontal="center" vertical="center"/>
    </xf>
    <xf numFmtId="0" fontId="0" fillId="0" borderId="148" xfId="0" applyBorder="1" applyAlignment="1">
      <alignment horizontal="center" vertical="center"/>
    </xf>
    <xf numFmtId="0" fontId="0" fillId="0" borderId="37" xfId="0" applyFont="1" applyBorder="1" applyAlignment="1">
      <alignment horizontal="distributed" vertical="center" shrinkToFit="1"/>
    </xf>
    <xf numFmtId="0" fontId="0" fillId="0" borderId="36" xfId="0" applyFont="1" applyBorder="1" applyAlignment="1">
      <alignment horizontal="distributed" vertical="center" shrinkToFit="1"/>
    </xf>
    <xf numFmtId="0" fontId="0" fillId="0" borderId="37" xfId="0" applyFont="1" applyBorder="1" applyAlignment="1">
      <alignment horizontal="distributed" vertical="center" shrinkToFit="1"/>
    </xf>
    <xf numFmtId="0" fontId="0" fillId="0" borderId="36" xfId="0" applyFont="1" applyBorder="1" applyAlignment="1">
      <alignment horizontal="distributed" vertical="center" shrinkToFit="1"/>
    </xf>
    <xf numFmtId="0" fontId="0" fillId="0" borderId="37" xfId="0" applyFont="1" applyBorder="1" applyAlignment="1">
      <alignment horizontal="center" vertical="center" shrinkToFit="1"/>
    </xf>
    <xf numFmtId="0" fontId="0" fillId="0" borderId="36"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36"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0" xfId="0" applyFont="1" applyBorder="1" applyAlignment="1">
      <alignment horizontal="distributed" vertical="center" shrinkToFit="1"/>
    </xf>
    <xf numFmtId="0" fontId="0" fillId="0" borderId="37" xfId="0" applyFont="1" applyBorder="1" applyAlignment="1">
      <alignment horizontal="distributed" vertical="center" shrinkToFit="1"/>
    </xf>
    <xf numFmtId="0" fontId="0" fillId="0" borderId="36" xfId="0" applyFont="1" applyBorder="1" applyAlignment="1">
      <alignment horizontal="distributed" vertical="center" shrinkToFit="1"/>
    </xf>
    <xf numFmtId="0" fontId="0" fillId="0" borderId="116" xfId="0" applyBorder="1" applyAlignment="1">
      <alignment horizontal="center" vertical="center" textRotation="255" shrinkToFit="1"/>
    </xf>
    <xf numFmtId="0" fontId="0" fillId="0" borderId="149" xfId="0" applyBorder="1" applyAlignment="1">
      <alignment horizontal="center" vertical="center" textRotation="255" shrinkToFit="1"/>
    </xf>
    <xf numFmtId="0" fontId="0" fillId="0" borderId="150" xfId="0" applyBorder="1" applyAlignment="1">
      <alignment vertical="center" shrinkToFit="1"/>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16" xfId="0" applyBorder="1" applyAlignment="1">
      <alignment horizontal="center" vertical="center" shrinkToFit="1"/>
    </xf>
    <xf numFmtId="0" fontId="0" fillId="0" borderId="149" xfId="0" applyBorder="1" applyAlignment="1">
      <alignment horizontal="center" vertical="center" shrinkToFit="1"/>
    </xf>
    <xf numFmtId="0" fontId="0" fillId="0" borderId="37" xfId="0" applyFont="1" applyBorder="1" applyAlignment="1">
      <alignment horizontal="center" vertical="center" wrapText="1" shrinkToFit="1"/>
    </xf>
    <xf numFmtId="0" fontId="0" fillId="0" borderId="36" xfId="0" applyFont="1" applyBorder="1" applyAlignment="1">
      <alignment horizontal="center" vertical="center" wrapText="1" shrinkToFit="1"/>
    </xf>
    <xf numFmtId="0" fontId="0" fillId="0" borderId="37"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150" xfId="0" applyBorder="1" applyAlignment="1">
      <alignment horizontal="center" vertical="center" textRotation="255" shrinkToFit="1"/>
    </xf>
    <xf numFmtId="0" fontId="0" fillId="0" borderId="37"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99"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59" xfId="0" applyFont="1" applyBorder="1" applyAlignment="1">
      <alignment horizontal="distributed" vertical="center" shrinkToFit="1"/>
    </xf>
    <xf numFmtId="0" fontId="0" fillId="0" borderId="58" xfId="0" applyFont="1" applyBorder="1" applyAlignment="1">
      <alignment horizontal="distributed" vertical="center" shrinkToFit="1"/>
    </xf>
    <xf numFmtId="0" fontId="0" fillId="0" borderId="59"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59" xfId="0" applyBorder="1" applyAlignment="1">
      <alignment horizontal="center" vertical="center" shrinkToFit="1"/>
    </xf>
    <xf numFmtId="0" fontId="0" fillId="0" borderId="58"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49" xfId="0" applyBorder="1" applyAlignment="1">
      <alignment vertical="center" shrinkToFit="1"/>
    </xf>
    <xf numFmtId="0" fontId="0" fillId="0" borderId="80" xfId="0" applyFont="1" applyBorder="1" applyAlignment="1">
      <alignment horizontal="center" vertical="center" shrinkToFit="1"/>
    </xf>
    <xf numFmtId="0" fontId="0" fillId="0" borderId="116" xfId="0" applyFont="1" applyBorder="1" applyAlignment="1">
      <alignment horizontal="center" vertical="center" textRotation="255" shrinkToFit="1"/>
    </xf>
    <xf numFmtId="0" fontId="0" fillId="0" borderId="65" xfId="0" applyFont="1" applyBorder="1" applyAlignment="1">
      <alignment horizontal="center" vertical="center" shrinkToFit="1"/>
    </xf>
    <xf numFmtId="0" fontId="0" fillId="0" borderId="80"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58" xfId="0" applyFont="1" applyBorder="1" applyAlignment="1">
      <alignment horizontal="center" vertical="center" shrinkToFit="1"/>
    </xf>
    <xf numFmtId="0" fontId="10" fillId="0" borderId="37" xfId="0" applyFont="1" applyBorder="1" applyAlignment="1">
      <alignment horizontal="center" vertical="center" wrapText="1" shrinkToFit="1"/>
    </xf>
    <xf numFmtId="0" fontId="10" fillId="0" borderId="36" xfId="0" applyFont="1" applyBorder="1" applyAlignment="1">
      <alignment horizontal="center" vertical="center" wrapText="1" shrinkToFit="1"/>
    </xf>
    <xf numFmtId="0" fontId="0" fillId="0" borderId="0" xfId="0" applyAlignment="1">
      <alignment horizontal="center" vertical="center"/>
    </xf>
    <xf numFmtId="38" fontId="0" fillId="0" borderId="130" xfId="49" applyFont="1" applyBorder="1" applyAlignment="1">
      <alignment vertical="center" shrinkToFit="1"/>
    </xf>
    <xf numFmtId="0" fontId="0" fillId="0" borderId="93" xfId="0" applyBorder="1" applyAlignment="1">
      <alignment shrinkToFit="1"/>
    </xf>
    <xf numFmtId="0" fontId="0" fillId="0" borderId="121" xfId="0" applyBorder="1" applyAlignment="1">
      <alignment horizontal="center" vertical="center"/>
    </xf>
    <xf numFmtId="0" fontId="0" fillId="0" borderId="108" xfId="0" applyBorder="1" applyAlignment="1">
      <alignment horizontal="center" vertical="center"/>
    </xf>
    <xf numFmtId="0" fontId="0" fillId="0" borderId="59"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37" xfId="0" applyBorder="1" applyAlignment="1">
      <alignment horizontal="distributed" vertical="center" shrinkToFit="1"/>
    </xf>
    <xf numFmtId="0" fontId="0" fillId="0" borderId="60" xfId="0" applyBorder="1" applyAlignment="1">
      <alignment horizontal="center" vertical="center"/>
    </xf>
    <xf numFmtId="38" fontId="0" fillId="0" borderId="59" xfId="49" applyFont="1" applyBorder="1" applyAlignment="1">
      <alignment horizontal="center" vertical="top"/>
    </xf>
    <xf numFmtId="38" fontId="0" fillId="0" borderId="57" xfId="49" applyFont="1" applyBorder="1" applyAlignment="1">
      <alignment horizontal="center" vertical="top"/>
    </xf>
    <xf numFmtId="38" fontId="0" fillId="0" borderId="110" xfId="49" applyFont="1" applyBorder="1" applyAlignment="1">
      <alignment horizontal="center" vertical="top"/>
    </xf>
    <xf numFmtId="38" fontId="0" fillId="0" borderId="37" xfId="49" applyFont="1" applyBorder="1" applyAlignment="1">
      <alignment horizontal="center" vertical="top"/>
    </xf>
    <xf numFmtId="38" fontId="0" fillId="0" borderId="46" xfId="49" applyFont="1" applyBorder="1" applyAlignment="1">
      <alignment horizontal="center" vertical="top"/>
    </xf>
    <xf numFmtId="38" fontId="0" fillId="0" borderId="51" xfId="49" applyFont="1" applyBorder="1" applyAlignment="1">
      <alignment horizontal="center" vertical="top"/>
    </xf>
    <xf numFmtId="0" fontId="0" fillId="0" borderId="48" xfId="0" applyBorder="1" applyAlignment="1">
      <alignment horizontal="distributed" vertical="center" shrinkToFit="1"/>
    </xf>
    <xf numFmtId="0" fontId="0" fillId="0" borderId="47" xfId="0" applyBorder="1" applyAlignment="1">
      <alignment vertical="center" shrinkToFit="1"/>
    </xf>
    <xf numFmtId="0" fontId="0" fillId="0" borderId="59" xfId="0" applyBorder="1" applyAlignment="1">
      <alignment horizontal="distributed" vertical="center" shrinkToFit="1"/>
    </xf>
    <xf numFmtId="0" fontId="0" fillId="0" borderId="58" xfId="0" applyBorder="1" applyAlignment="1">
      <alignment horizontal="center" vertical="center" shrinkToFit="1"/>
    </xf>
    <xf numFmtId="0" fontId="0" fillId="0" borderId="76" xfId="0" applyBorder="1" applyAlignment="1">
      <alignment horizontal="center" vertical="center"/>
    </xf>
    <xf numFmtId="0" fontId="0" fillId="0" borderId="57" xfId="0" applyBorder="1" applyAlignment="1">
      <alignment horizontal="center" vertical="center" shrinkToFit="1"/>
    </xf>
    <xf numFmtId="38" fontId="0" fillId="0" borderId="60" xfId="49" applyFont="1" applyBorder="1" applyAlignment="1">
      <alignment horizontal="center" vertical="center"/>
    </xf>
    <xf numFmtId="38" fontId="0" fillId="0" borderId="61" xfId="49" applyFont="1" applyBorder="1" applyAlignment="1">
      <alignment horizontal="center" vertical="center"/>
    </xf>
    <xf numFmtId="0" fontId="0" fillId="0" borderId="75" xfId="0" applyBorder="1" applyAlignment="1">
      <alignment horizontal="center" vertical="center"/>
    </xf>
    <xf numFmtId="38" fontId="0" fillId="0" borderId="101" xfId="49" applyFont="1" applyBorder="1" applyAlignment="1">
      <alignment horizontal="center" vertical="center"/>
    </xf>
    <xf numFmtId="38" fontId="0" fillId="0" borderId="102" xfId="49" applyFont="1" applyBorder="1" applyAlignment="1">
      <alignment horizontal="center" vertical="center"/>
    </xf>
    <xf numFmtId="0" fontId="0" fillId="0" borderId="13" xfId="0" applyBorder="1" applyAlignment="1">
      <alignment horizontal="center" vertical="center"/>
    </xf>
    <xf numFmtId="0" fontId="0" fillId="0" borderId="64" xfId="0" applyBorder="1" applyAlignment="1">
      <alignment horizontal="center" vertical="center"/>
    </xf>
    <xf numFmtId="38" fontId="0" fillId="0" borderId="64" xfId="49" applyFont="1" applyBorder="1" applyAlignment="1">
      <alignment horizontal="center" vertical="center"/>
    </xf>
    <xf numFmtId="38" fontId="0" fillId="0" borderId="63" xfId="49" applyFont="1" applyBorder="1" applyAlignment="1">
      <alignment horizontal="center" vertical="center"/>
    </xf>
    <xf numFmtId="0" fontId="0" fillId="0" borderId="136" xfId="0" applyBorder="1" applyAlignment="1">
      <alignment horizontal="center" vertical="center" textRotation="255"/>
    </xf>
    <xf numFmtId="0" fontId="0" fillId="0" borderId="149" xfId="0" applyBorder="1" applyAlignment="1">
      <alignment horizontal="center" vertical="center" textRotation="255"/>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7" xfId="0" applyBorder="1" applyAlignment="1">
      <alignment horizontal="center" vertical="center"/>
    </xf>
    <xf numFmtId="0" fontId="0" fillId="0" borderId="141" xfId="0" applyBorder="1" applyAlignment="1">
      <alignment horizontal="left" vertical="center"/>
    </xf>
    <xf numFmtId="0" fontId="0" fillId="0" borderId="66" xfId="0" applyBorder="1" applyAlignment="1">
      <alignment horizontal="left" vertical="center"/>
    </xf>
    <xf numFmtId="0" fontId="0" fillId="0" borderId="32" xfId="0" applyBorder="1" applyAlignment="1">
      <alignment horizontal="distributed" vertical="center"/>
    </xf>
    <xf numFmtId="0" fontId="0" fillId="0" borderId="45" xfId="0" applyBorder="1" applyAlignment="1">
      <alignment horizontal="distributed" vertical="center" shrinkToFit="1"/>
    </xf>
    <xf numFmtId="0" fontId="0" fillId="0" borderId="37" xfId="0" applyFill="1" applyBorder="1" applyAlignment="1">
      <alignment horizontal="distributed" vertical="center"/>
    </xf>
    <xf numFmtId="0" fontId="0" fillId="0" borderId="36" xfId="0" applyFill="1" applyBorder="1" applyAlignment="1">
      <alignment horizontal="distributed" vertical="center" shrinkToFit="1"/>
    </xf>
    <xf numFmtId="0" fontId="0" fillId="0" borderId="136" xfId="0" applyFont="1" applyBorder="1" applyAlignment="1">
      <alignment horizontal="center" vertical="center" textRotation="255"/>
    </xf>
    <xf numFmtId="0" fontId="0" fillId="0" borderId="149" xfId="0" applyFont="1" applyBorder="1" applyAlignment="1">
      <alignment horizontal="center" vertical="center" textRotation="255"/>
    </xf>
    <xf numFmtId="0" fontId="0" fillId="0" borderId="132" xfId="0" applyFont="1" applyBorder="1" applyAlignment="1">
      <alignment horizontal="center" vertical="center" textRotation="255"/>
    </xf>
    <xf numFmtId="0" fontId="0" fillId="0" borderId="65" xfId="0" applyBorder="1" applyAlignment="1">
      <alignment horizontal="distributed" vertical="center"/>
    </xf>
    <xf numFmtId="0" fontId="0" fillId="0" borderId="80" xfId="0" applyBorder="1" applyAlignment="1">
      <alignment horizontal="distributed" vertical="center"/>
    </xf>
    <xf numFmtId="0" fontId="0" fillId="0" borderId="109" xfId="0" applyBorder="1" applyAlignment="1">
      <alignment horizontal="distributed" vertical="center"/>
    </xf>
    <xf numFmtId="0" fontId="0" fillId="0" borderId="43" xfId="0" applyBorder="1" applyAlignment="1">
      <alignment horizontal="distributed" vertical="center"/>
    </xf>
    <xf numFmtId="0" fontId="0" fillId="0" borderId="150" xfId="0" applyFont="1" applyBorder="1" applyAlignment="1">
      <alignment horizontal="center" vertical="center" textRotation="255"/>
    </xf>
    <xf numFmtId="0" fontId="0" fillId="0" borderId="37" xfId="0" applyBorder="1" applyAlignment="1">
      <alignment horizontal="distributed" vertical="center"/>
    </xf>
    <xf numFmtId="0" fontId="0" fillId="0" borderId="36" xfId="0" applyBorder="1" applyAlignment="1">
      <alignment horizontal="distributed" vertical="center"/>
    </xf>
    <xf numFmtId="0" fontId="0" fillId="0" borderId="99" xfId="0" applyBorder="1" applyAlignment="1">
      <alignment horizontal="distributed" vertical="center"/>
    </xf>
    <xf numFmtId="0" fontId="0" fillId="0" borderId="81" xfId="0" applyBorder="1" applyAlignment="1">
      <alignment horizontal="distributed" vertical="center"/>
    </xf>
    <xf numFmtId="0" fontId="0" fillId="0" borderId="121" xfId="0" applyBorder="1" applyAlignment="1">
      <alignment horizontal="distributed" vertical="center"/>
    </xf>
    <xf numFmtId="0" fontId="0" fillId="0" borderId="122" xfId="0" applyBorder="1" applyAlignment="1">
      <alignment horizontal="distributed" vertical="center"/>
    </xf>
    <xf numFmtId="0" fontId="0" fillId="0" borderId="17" xfId="0" applyBorder="1" applyAlignment="1">
      <alignment horizontal="center" vertical="center" shrinkToFit="1"/>
    </xf>
    <xf numFmtId="0" fontId="0" fillId="0" borderId="153" xfId="0" applyBorder="1" applyAlignment="1">
      <alignment horizontal="center" vertical="center" shrinkToFit="1"/>
    </xf>
    <xf numFmtId="0" fontId="9" fillId="0" borderId="17" xfId="0" applyFont="1" applyBorder="1" applyAlignment="1">
      <alignment horizontal="center" vertical="center" wrapText="1"/>
    </xf>
    <xf numFmtId="0" fontId="9" fillId="0" borderId="153" xfId="0" applyFont="1" applyBorder="1" applyAlignment="1">
      <alignment horizontal="center" vertical="center" wrapText="1"/>
    </xf>
    <xf numFmtId="0" fontId="0" fillId="0" borderId="65" xfId="0" applyBorder="1" applyAlignment="1">
      <alignment horizontal="distributed" vertical="center" shrinkToFit="1"/>
    </xf>
    <xf numFmtId="0" fontId="0" fillId="0" borderId="80" xfId="0" applyBorder="1" applyAlignment="1">
      <alignment horizontal="distributed" vertical="center" shrinkToFit="1"/>
    </xf>
    <xf numFmtId="38" fontId="0" fillId="0" borderId="95" xfId="49" applyFont="1" applyBorder="1" applyAlignment="1">
      <alignment horizontal="center" vertical="center"/>
    </xf>
    <xf numFmtId="38" fontId="0" fillId="0" borderId="77" xfId="49" applyFont="1" applyBorder="1" applyAlignment="1">
      <alignment horizontal="center" vertical="center"/>
    </xf>
    <xf numFmtId="0" fontId="0" fillId="0" borderId="32" xfId="0" applyBorder="1" applyAlignment="1">
      <alignment horizontal="distributed" vertical="center" shrinkToFit="1"/>
    </xf>
    <xf numFmtId="0" fontId="0" fillId="0" borderId="150" xfId="0" applyBorder="1" applyAlignment="1">
      <alignment horizontal="center" vertical="center" textRotation="255"/>
    </xf>
    <xf numFmtId="0" fontId="0" fillId="0" borderId="116" xfId="0" applyBorder="1" applyAlignment="1">
      <alignment horizontal="center" vertical="center" textRotation="255"/>
    </xf>
    <xf numFmtId="38" fontId="0" fillId="0" borderId="31" xfId="49" applyFont="1" applyBorder="1" applyAlignment="1">
      <alignment horizontal="center" vertical="top"/>
    </xf>
    <xf numFmtId="38" fontId="0" fillId="0" borderId="85" xfId="49" applyFont="1" applyBorder="1" applyAlignment="1">
      <alignment horizontal="center" vertical="top"/>
    </xf>
    <xf numFmtId="38" fontId="0" fillId="0" borderId="87" xfId="49" applyFont="1" applyBorder="1" applyAlignment="1">
      <alignment horizontal="center" vertical="top"/>
    </xf>
    <xf numFmtId="38" fontId="0" fillId="0" borderId="59" xfId="49" applyFont="1" applyBorder="1" applyAlignment="1">
      <alignment vertical="top"/>
    </xf>
    <xf numFmtId="38" fontId="0" fillId="0" borderId="57" xfId="49" applyFont="1" applyBorder="1" applyAlignment="1">
      <alignment vertical="top"/>
    </xf>
    <xf numFmtId="38" fontId="0" fillId="0" borderId="110" xfId="49" applyFont="1" applyBorder="1" applyAlignment="1">
      <alignment vertical="top"/>
    </xf>
    <xf numFmtId="38" fontId="0" fillId="0" borderId="37" xfId="49" applyFont="1" applyBorder="1" applyAlignment="1">
      <alignment vertical="top"/>
    </xf>
    <xf numFmtId="38" fontId="0" fillId="0" borderId="46" xfId="49" applyFont="1" applyBorder="1" applyAlignment="1">
      <alignment vertical="top"/>
    </xf>
    <xf numFmtId="38" fontId="0" fillId="0" borderId="51" xfId="49" applyFont="1" applyBorder="1" applyAlignment="1">
      <alignment vertical="top"/>
    </xf>
    <xf numFmtId="38" fontId="0" fillId="0" borderId="31" xfId="49" applyFont="1" applyBorder="1" applyAlignment="1">
      <alignment vertical="top"/>
    </xf>
    <xf numFmtId="38" fontId="0" fillId="0" borderId="85" xfId="49" applyFont="1" applyBorder="1" applyAlignment="1">
      <alignment vertical="top"/>
    </xf>
    <xf numFmtId="38" fontId="0" fillId="0" borderId="87" xfId="49" applyFont="1" applyBorder="1" applyAlignment="1">
      <alignment vertical="top"/>
    </xf>
    <xf numFmtId="38" fontId="0" fillId="0" borderId="32" xfId="49" applyFont="1" applyFill="1" applyBorder="1" applyAlignment="1">
      <alignment vertical="center" shrinkToFit="1"/>
    </xf>
    <xf numFmtId="0" fontId="0" fillId="0" borderId="86" xfId="0" applyFill="1" applyBorder="1" applyAlignment="1">
      <alignment shrinkToFit="1"/>
    </xf>
    <xf numFmtId="38" fontId="0" fillId="0" borderId="37" xfId="49" applyFont="1" applyFill="1" applyBorder="1" applyAlignment="1">
      <alignment vertical="center" shrinkToFit="1"/>
    </xf>
    <xf numFmtId="0" fontId="0" fillId="0" borderId="51" xfId="0" applyFill="1" applyBorder="1" applyAlignment="1">
      <alignment shrinkToFit="1"/>
    </xf>
    <xf numFmtId="38" fontId="0" fillId="0" borderId="31" xfId="49" applyFont="1" applyFill="1" applyBorder="1" applyAlignment="1">
      <alignment vertical="center" shrinkToFit="1"/>
    </xf>
    <xf numFmtId="0" fontId="0" fillId="0" borderId="87" xfId="0" applyFill="1" applyBorder="1" applyAlignment="1">
      <alignment shrinkToFit="1"/>
    </xf>
    <xf numFmtId="38" fontId="0" fillId="0" borderId="130" xfId="0" applyNumberFormat="1" applyFill="1" applyBorder="1" applyAlignment="1">
      <alignment vertical="center" shrinkToFit="1"/>
    </xf>
    <xf numFmtId="0" fontId="0" fillId="0" borderId="93" xfId="0" applyFill="1" applyBorder="1" applyAlignment="1">
      <alignment shrinkToFit="1"/>
    </xf>
    <xf numFmtId="38" fontId="0" fillId="0" borderId="60" xfId="49" applyFont="1" applyFill="1" applyBorder="1" applyAlignment="1">
      <alignment vertical="center" shrinkToFit="1"/>
    </xf>
    <xf numFmtId="38" fontId="0" fillId="0" borderId="61" xfId="49" applyFont="1" applyFill="1" applyBorder="1" applyAlignment="1">
      <alignment vertical="center" shrinkToFit="1"/>
    </xf>
    <xf numFmtId="38" fontId="0" fillId="0" borderId="101" xfId="49" applyFont="1" applyFill="1" applyBorder="1" applyAlignment="1">
      <alignment vertical="center" shrinkToFit="1"/>
    </xf>
    <xf numFmtId="38" fontId="0" fillId="0" borderId="102" xfId="49" applyFont="1" applyFill="1" applyBorder="1" applyAlignment="1">
      <alignment vertical="center" shrinkToFit="1"/>
    </xf>
    <xf numFmtId="38" fontId="0" fillId="0" borderId="130" xfId="0" applyNumberFormat="1" applyBorder="1" applyAlignment="1">
      <alignment vertical="center" shrinkToFit="1"/>
    </xf>
    <xf numFmtId="0" fontId="0" fillId="0" borderId="93" xfId="0" applyBorder="1" applyAlignment="1">
      <alignment vertical="center" shrinkToFit="1"/>
    </xf>
    <xf numFmtId="38" fontId="0" fillId="0" borderId="59" xfId="49" applyFont="1" applyFill="1" applyBorder="1" applyAlignment="1">
      <alignment vertical="center" shrinkToFit="1"/>
    </xf>
    <xf numFmtId="0" fontId="0" fillId="0" borderId="110" xfId="0" applyFill="1" applyBorder="1" applyAlignment="1">
      <alignment shrinkToFit="1"/>
    </xf>
    <xf numFmtId="38" fontId="0" fillId="0" borderId="101" xfId="49" applyFont="1" applyBorder="1" applyAlignment="1">
      <alignment vertical="center" shrinkToFit="1"/>
    </xf>
    <xf numFmtId="38" fontId="0" fillId="0" borderId="60" xfId="49" applyFont="1" applyBorder="1" applyAlignment="1">
      <alignment vertical="center" shrinkToFit="1"/>
    </xf>
    <xf numFmtId="0" fontId="0" fillId="0" borderId="130" xfId="0" applyBorder="1" applyAlignment="1">
      <alignment horizontal="center" vertical="center" shrinkToFit="1"/>
    </xf>
    <xf numFmtId="0" fontId="10" fillId="0" borderId="16" xfId="0" applyFont="1" applyBorder="1" applyAlignment="1">
      <alignment horizontal="center" vertical="center" textRotation="255" shrinkToFit="1"/>
    </xf>
    <xf numFmtId="0" fontId="10" fillId="0" borderId="133" xfId="0" applyFont="1" applyBorder="1" applyAlignment="1">
      <alignment horizontal="center" vertical="center" textRotation="255" shrinkToFit="1"/>
    </xf>
    <xf numFmtId="0" fontId="10" fillId="0" borderId="137" xfId="0" applyFont="1" applyBorder="1" applyAlignment="1">
      <alignment horizontal="center" vertical="center" textRotation="255" shrinkToFit="1"/>
    </xf>
    <xf numFmtId="0" fontId="0" fillId="0" borderId="75" xfId="0" applyBorder="1" applyAlignment="1">
      <alignment horizontal="center" vertical="center" shrinkToFit="1"/>
    </xf>
    <xf numFmtId="38" fontId="0" fillId="0" borderId="95" xfId="49" applyFont="1" applyBorder="1" applyAlignment="1">
      <alignment vertical="center" shrinkToFit="1"/>
    </xf>
    <xf numFmtId="38" fontId="0" fillId="0" borderId="95" xfId="49" applyFont="1" applyFill="1" applyBorder="1" applyAlignment="1">
      <alignment vertical="center" shrinkToFit="1"/>
    </xf>
    <xf numFmtId="38" fontId="0" fillId="0" borderId="77" xfId="49" applyFont="1" applyFill="1" applyBorder="1" applyAlignment="1">
      <alignment vertical="center" shrinkToFit="1"/>
    </xf>
    <xf numFmtId="38" fontId="0" fillId="0" borderId="75" xfId="49" applyFont="1" applyFill="1" applyBorder="1" applyAlignment="1">
      <alignment vertical="center" shrinkToFit="1"/>
    </xf>
    <xf numFmtId="38" fontId="0" fillId="0" borderId="62" xfId="49" applyFont="1" applyFill="1" applyBorder="1" applyAlignment="1">
      <alignment vertical="center" shrinkToFit="1"/>
    </xf>
    <xf numFmtId="38" fontId="0" fillId="0" borderId="75" xfId="49" applyFont="1" applyBorder="1" applyAlignment="1">
      <alignment vertical="center" shrinkToFit="1"/>
    </xf>
    <xf numFmtId="0" fontId="0" fillId="0" borderId="13" xfId="0" applyBorder="1" applyAlignment="1">
      <alignment horizontal="center" vertical="center" shrinkToFit="1"/>
    </xf>
    <xf numFmtId="38" fontId="0" fillId="0" borderId="64" xfId="49" applyFont="1" applyFill="1" applyBorder="1" applyAlignment="1">
      <alignment vertical="center" shrinkToFit="1"/>
    </xf>
    <xf numFmtId="38" fontId="0" fillId="0" borderId="63" xfId="49" applyFont="1" applyFill="1" applyBorder="1" applyAlignment="1">
      <alignment vertical="center" shrinkToFit="1"/>
    </xf>
    <xf numFmtId="38" fontId="0" fillId="0" borderId="80" xfId="49" applyFont="1" applyBorder="1" applyAlignment="1">
      <alignment vertical="center" shrinkToFit="1"/>
    </xf>
    <xf numFmtId="38" fontId="0" fillId="0" borderId="50" xfId="49" applyFont="1" applyBorder="1" applyAlignment="1">
      <alignment vertical="center" shrinkToFit="1"/>
    </xf>
    <xf numFmtId="38" fontId="0" fillId="0" borderId="36" xfId="49" applyFont="1" applyBorder="1" applyAlignment="1">
      <alignment vertical="center" shrinkToFit="1"/>
    </xf>
    <xf numFmtId="38" fontId="0" fillId="0" borderId="97" xfId="49" applyFont="1" applyBorder="1" applyAlignment="1">
      <alignment vertical="center" shrinkToFit="1"/>
    </xf>
    <xf numFmtId="38" fontId="0" fillId="0" borderId="97" xfId="49" applyFont="1" applyFill="1" applyBorder="1" applyAlignment="1">
      <alignment vertical="center" shrinkToFit="1"/>
    </xf>
    <xf numFmtId="38" fontId="0" fillId="0" borderId="154" xfId="49" applyFont="1" applyFill="1" applyBorder="1" applyAlignment="1">
      <alignment vertical="center" shrinkToFit="1"/>
    </xf>
    <xf numFmtId="0" fontId="0" fillId="0" borderId="95" xfId="0" applyBorder="1" applyAlignment="1">
      <alignment horizontal="center" vertical="center" shrinkToFit="1"/>
    </xf>
    <xf numFmtId="0" fontId="0" fillId="0" borderId="16" xfId="0" applyBorder="1" applyAlignment="1">
      <alignment horizontal="center" vertical="center" shrinkToFit="1"/>
    </xf>
    <xf numFmtId="38" fontId="0" fillId="0" borderId="64" xfId="49" applyFont="1" applyBorder="1" applyAlignment="1">
      <alignment vertical="center" shrinkToFit="1"/>
    </xf>
    <xf numFmtId="0" fontId="0" fillId="0" borderId="96" xfId="0" applyBorder="1" applyAlignment="1">
      <alignment horizontal="center" vertical="center" shrinkToFit="1"/>
    </xf>
    <xf numFmtId="0" fontId="0" fillId="0" borderId="132" xfId="0" applyBorder="1" applyAlignment="1">
      <alignment horizontal="center" vertical="center" textRotation="255" shrinkToFit="1"/>
    </xf>
    <xf numFmtId="0" fontId="0" fillId="0" borderId="133" xfId="0" applyBorder="1" applyAlignment="1">
      <alignment horizontal="center" vertical="center" textRotation="255" shrinkToFit="1"/>
    </xf>
    <xf numFmtId="0" fontId="0" fillId="0" borderId="136" xfId="0" applyBorder="1" applyAlignment="1">
      <alignment horizontal="center" vertical="center" textRotation="255" shrinkToFit="1"/>
    </xf>
    <xf numFmtId="38" fontId="0" fillId="0" borderId="58" xfId="49" applyFont="1" applyBorder="1" applyAlignment="1">
      <alignment vertical="center" shrinkToFit="1"/>
    </xf>
    <xf numFmtId="0" fontId="10" fillId="0" borderId="132" xfId="0" applyFont="1" applyBorder="1" applyAlignment="1">
      <alignment horizontal="center" vertical="center" textRotation="255" shrinkToFit="1"/>
    </xf>
    <xf numFmtId="0" fontId="10" fillId="0" borderId="136" xfId="0" applyFont="1"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0" borderId="137" xfId="0" applyBorder="1" applyAlignment="1">
      <alignment horizontal="center" vertical="center" textRotation="255" shrinkToFit="1"/>
    </xf>
    <xf numFmtId="0" fontId="0" fillId="0" borderId="49" xfId="0" applyBorder="1" applyAlignment="1">
      <alignment horizontal="center" vertical="center" shrinkToFit="1"/>
    </xf>
    <xf numFmtId="0" fontId="0" fillId="0" borderId="53" xfId="0" applyBorder="1" applyAlignment="1">
      <alignment horizontal="center" vertical="center" shrinkToFit="1"/>
    </xf>
    <xf numFmtId="0" fontId="0" fillId="0" borderId="0" xfId="0" applyBorder="1" applyAlignment="1">
      <alignment horizontal="center" vertical="center" shrinkToFit="1"/>
    </xf>
    <xf numFmtId="0" fontId="0" fillId="0" borderId="11" xfId="0" applyBorder="1" applyAlignment="1">
      <alignment horizontal="right"/>
    </xf>
    <xf numFmtId="0" fontId="0" fillId="0" borderId="78" xfId="0" applyBorder="1" applyAlignment="1">
      <alignment horizontal="right" vertical="center" shrinkToFit="1"/>
    </xf>
    <xf numFmtId="0" fontId="0" fillId="0" borderId="108" xfId="0" applyBorder="1" applyAlignment="1">
      <alignment horizontal="right" vertical="center" shrinkToFit="1"/>
    </xf>
    <xf numFmtId="0" fontId="0" fillId="0" borderId="69" xfId="0" applyBorder="1" applyAlignment="1">
      <alignment vertical="center"/>
    </xf>
    <xf numFmtId="0" fontId="0" fillId="0" borderId="0" xfId="0" applyAlignment="1" quotePrefix="1">
      <alignment horizontal="center" vertical="center"/>
    </xf>
    <xf numFmtId="0" fontId="9" fillId="0" borderId="16" xfId="0" applyFont="1" applyBorder="1" applyAlignment="1">
      <alignment horizontal="center" vertical="center" textRotation="255" shrinkToFit="1"/>
    </xf>
    <xf numFmtId="0" fontId="9" fillId="0" borderId="133" xfId="0" applyFont="1" applyBorder="1" applyAlignment="1">
      <alignment horizontal="center" vertical="center" textRotation="255" shrinkToFit="1"/>
    </xf>
    <xf numFmtId="0" fontId="9" fillId="0" borderId="137" xfId="0" applyFont="1" applyBorder="1" applyAlignment="1">
      <alignment horizontal="center" vertical="center" textRotation="255" shrinkToFit="1"/>
    </xf>
    <xf numFmtId="0" fontId="9" fillId="0" borderId="132" xfId="0" applyFont="1" applyBorder="1" applyAlignment="1">
      <alignment horizontal="center" vertical="center" textRotation="255" shrinkToFit="1"/>
    </xf>
    <xf numFmtId="0" fontId="9" fillId="0" borderId="136" xfId="0" applyFont="1" applyBorder="1" applyAlignment="1">
      <alignment horizontal="center" vertical="center" textRotation="255" shrinkToFit="1"/>
    </xf>
    <xf numFmtId="38" fontId="0" fillId="0" borderId="130" xfId="49" applyFont="1" applyBorder="1" applyAlignment="1">
      <alignment vertical="top" shrinkToFit="1"/>
    </xf>
    <xf numFmtId="38" fontId="0" fillId="0" borderId="93" xfId="49" applyFont="1" applyBorder="1" applyAlignment="1">
      <alignment vertical="top" shrinkToFit="1"/>
    </xf>
    <xf numFmtId="0" fontId="0" fillId="0" borderId="76" xfId="0" applyBorder="1" applyAlignment="1">
      <alignment horizontal="distributed" vertical="center" indent="1"/>
    </xf>
    <xf numFmtId="0" fontId="0" fillId="0" borderId="60" xfId="0" applyBorder="1" applyAlignment="1">
      <alignment horizontal="distributed" vertical="center" indent="1"/>
    </xf>
    <xf numFmtId="38" fontId="0" fillId="0" borderId="60" xfId="49" applyFont="1" applyBorder="1" applyAlignment="1">
      <alignment vertical="center"/>
    </xf>
    <xf numFmtId="38" fontId="0" fillId="0" borderId="60" xfId="49" applyFont="1" applyFill="1" applyBorder="1" applyAlignment="1">
      <alignment vertical="center"/>
    </xf>
    <xf numFmtId="38" fontId="0" fillId="0" borderId="61" xfId="49" applyFont="1" applyFill="1" applyBorder="1" applyAlignment="1">
      <alignment vertical="center"/>
    </xf>
    <xf numFmtId="0" fontId="0" fillId="0" borderId="97" xfId="0" applyBorder="1" applyAlignment="1">
      <alignment horizontal="distributed" vertical="center" indent="1"/>
    </xf>
    <xf numFmtId="38" fontId="0" fillId="0" borderId="97" xfId="49" applyFont="1" applyBorder="1" applyAlignment="1">
      <alignment vertical="center"/>
    </xf>
    <xf numFmtId="38" fontId="0" fillId="0" borderId="95" xfId="49" applyFont="1" applyBorder="1" applyAlignment="1">
      <alignment vertical="center"/>
    </xf>
    <xf numFmtId="0" fontId="0" fillId="0" borderId="95" xfId="0" applyBorder="1" applyAlignment="1">
      <alignment horizontal="distributed" vertical="center" indent="1"/>
    </xf>
    <xf numFmtId="0" fontId="0" fillId="0" borderId="155" xfId="0" applyBorder="1" applyAlignment="1">
      <alignment horizontal="distributed" vertical="center" indent="1"/>
    </xf>
    <xf numFmtId="38" fontId="0" fillId="0" borderId="76" xfId="49" applyFont="1" applyBorder="1" applyAlignment="1">
      <alignment vertical="center"/>
    </xf>
    <xf numFmtId="38" fontId="0" fillId="0" borderId="95" xfId="49" applyFont="1" applyFill="1" applyBorder="1" applyAlignment="1">
      <alignment vertical="center"/>
    </xf>
    <xf numFmtId="38" fontId="0" fillId="0" borderId="77" xfId="49" applyFont="1" applyFill="1" applyBorder="1" applyAlignment="1">
      <alignment vertical="center"/>
    </xf>
    <xf numFmtId="38" fontId="0" fillId="0" borderId="97" xfId="49" applyFont="1" applyFill="1" applyBorder="1" applyAlignment="1">
      <alignment vertical="center"/>
    </xf>
    <xf numFmtId="38" fontId="0" fillId="0" borderId="154" xfId="49" applyFont="1" applyFill="1" applyBorder="1" applyAlignment="1">
      <alignment vertical="center"/>
    </xf>
    <xf numFmtId="38" fontId="0" fillId="0" borderId="76" xfId="49" applyFont="1" applyFill="1" applyBorder="1" applyAlignment="1">
      <alignment vertical="center"/>
    </xf>
    <xf numFmtId="38" fontId="0" fillId="0" borderId="156" xfId="49" applyFont="1" applyFill="1" applyBorder="1" applyAlignment="1">
      <alignment vertical="center"/>
    </xf>
    <xf numFmtId="38" fontId="0" fillId="0" borderId="64" xfId="49" applyFont="1" applyBorder="1" applyAlignment="1">
      <alignment vertical="center"/>
    </xf>
    <xf numFmtId="0" fontId="0" fillId="0" borderId="64" xfId="0" applyBorder="1" applyAlignment="1">
      <alignment horizontal="distributed" vertical="center" indent="1"/>
    </xf>
    <xf numFmtId="38" fontId="0" fillId="0" borderId="130" xfId="49" applyFont="1" applyBorder="1" applyAlignment="1">
      <alignment vertical="center"/>
    </xf>
    <xf numFmtId="38" fontId="0" fillId="0" borderId="93" xfId="49" applyFont="1" applyBorder="1" applyAlignment="1">
      <alignment vertical="center"/>
    </xf>
    <xf numFmtId="38" fontId="0" fillId="0" borderId="155" xfId="49" applyFont="1" applyFill="1" applyBorder="1" applyAlignment="1">
      <alignment vertical="center"/>
    </xf>
    <xf numFmtId="38" fontId="0" fillId="0" borderId="157" xfId="49" applyFont="1" applyFill="1" applyBorder="1" applyAlignment="1">
      <alignment vertical="center"/>
    </xf>
    <xf numFmtId="38" fontId="0" fillId="0" borderId="64" xfId="49" applyFont="1" applyFill="1" applyBorder="1" applyAlignment="1">
      <alignment vertical="center"/>
    </xf>
    <xf numFmtId="38" fontId="0" fillId="0" borderId="63" xfId="49" applyFont="1" applyFill="1" applyBorder="1" applyAlignment="1">
      <alignment vertical="center"/>
    </xf>
    <xf numFmtId="38" fontId="0" fillId="0" borderId="155" xfId="49" applyFont="1" applyBorder="1" applyAlignment="1">
      <alignment vertical="center"/>
    </xf>
    <xf numFmtId="0" fontId="0" fillId="0" borderId="30" xfId="0" applyBorder="1" applyAlignment="1">
      <alignment/>
    </xf>
    <xf numFmtId="0" fontId="0" fillId="0" borderId="32" xfId="0" applyBorder="1" applyAlignment="1">
      <alignment horizontal="distributed" vertical="center" indent="1"/>
    </xf>
    <xf numFmtId="0" fontId="0" fillId="0" borderId="45" xfId="0" applyBorder="1" applyAlignment="1">
      <alignment/>
    </xf>
    <xf numFmtId="0" fontId="0" fillId="0" borderId="37" xfId="0" applyBorder="1" applyAlignment="1">
      <alignment horizontal="distributed" vertical="center" indent="1"/>
    </xf>
    <xf numFmtId="0" fontId="0" fillId="0" borderId="36" xfId="0" applyBorder="1" applyAlignment="1">
      <alignment/>
    </xf>
    <xf numFmtId="0" fontId="0" fillId="0" borderId="95" xfId="0" applyBorder="1" applyAlignment="1">
      <alignment horizontal="distributed" vertical="center" shrinkToFit="1"/>
    </xf>
    <xf numFmtId="0" fontId="0" fillId="0" borderId="132" xfId="0" applyFont="1" applyBorder="1" applyAlignment="1">
      <alignment horizontal="center" vertical="center" textRotation="255" shrinkToFit="1"/>
    </xf>
    <xf numFmtId="0" fontId="0" fillId="0" borderId="133" xfId="0" applyFont="1" applyBorder="1" applyAlignment="1">
      <alignment horizontal="center" vertical="center" textRotation="255" shrinkToFit="1"/>
    </xf>
    <xf numFmtId="0" fontId="0" fillId="0" borderId="136" xfId="0" applyFont="1" applyBorder="1" applyAlignment="1">
      <alignment horizontal="center" vertical="center" textRotation="255" shrinkToFit="1"/>
    </xf>
    <xf numFmtId="0" fontId="0" fillId="0" borderId="32" xfId="0" applyFill="1" applyBorder="1" applyAlignment="1">
      <alignment horizontal="distributed" vertical="center"/>
    </xf>
    <xf numFmtId="0" fontId="0" fillId="0" borderId="45" xfId="0" applyFill="1" applyBorder="1" applyAlignment="1">
      <alignment horizontal="distributed" vertical="center"/>
    </xf>
    <xf numFmtId="0" fontId="0" fillId="0" borderId="60" xfId="0" applyFill="1" applyBorder="1" applyAlignment="1">
      <alignment horizontal="distributed" vertical="center" indent="1"/>
    </xf>
    <xf numFmtId="0" fontId="0" fillId="0" borderId="78" xfId="0" applyBorder="1" applyAlignment="1">
      <alignment horizontal="center" vertical="center"/>
    </xf>
    <xf numFmtId="0" fontId="0" fillId="0" borderId="0" xfId="0" applyAlignment="1" quotePrefix="1">
      <alignment horizontal="center"/>
    </xf>
    <xf numFmtId="0" fontId="0" fillId="0" borderId="158" xfId="0" applyBorder="1" applyAlignment="1">
      <alignment horizontal="center" vertical="center" textRotation="255"/>
    </xf>
    <xf numFmtId="0" fontId="6" fillId="0" borderId="74" xfId="0" applyFont="1" applyFill="1" applyBorder="1" applyAlignment="1">
      <alignment horizontal="left" shrinkToFit="1"/>
    </xf>
    <xf numFmtId="0" fontId="6" fillId="0" borderId="74" xfId="0" applyFont="1" applyBorder="1" applyAlignment="1">
      <alignment shrinkToFit="1"/>
    </xf>
    <xf numFmtId="0" fontId="0" fillId="0" borderId="74" xfId="0" applyFont="1" applyBorder="1" applyAlignment="1">
      <alignment shrinkToFit="1"/>
    </xf>
    <xf numFmtId="0" fontId="6" fillId="0" borderId="11" xfId="0" applyFont="1" applyBorder="1" applyAlignment="1">
      <alignment shrinkToFit="1"/>
    </xf>
    <xf numFmtId="0" fontId="6" fillId="0" borderId="11" xfId="0" applyFont="1" applyFill="1" applyBorder="1" applyAlignment="1">
      <alignment shrinkToFit="1"/>
    </xf>
    <xf numFmtId="38" fontId="0" fillId="0" borderId="99" xfId="49" applyFont="1" applyBorder="1" applyAlignment="1">
      <alignment vertical="center" shrinkToFit="1"/>
    </xf>
    <xf numFmtId="38" fontId="0" fillId="0" borderId="81" xfId="49" applyFont="1" applyBorder="1" applyAlignment="1">
      <alignment shrinkToFit="1"/>
    </xf>
    <xf numFmtId="38" fontId="0" fillId="0" borderId="37" xfId="49" applyFont="1" applyBorder="1" applyAlignment="1">
      <alignment horizontal="center" vertical="center" shrinkToFit="1"/>
    </xf>
    <xf numFmtId="38" fontId="0" fillId="0" borderId="36" xfId="49" applyFont="1" applyBorder="1" applyAlignment="1">
      <alignment horizontal="center" vertical="center" shrinkToFit="1"/>
    </xf>
    <xf numFmtId="0" fontId="0" fillId="0" borderId="159" xfId="0" applyFont="1" applyBorder="1" applyAlignment="1">
      <alignment horizontal="center" vertical="center" textRotation="255" shrinkToFit="1"/>
    </xf>
    <xf numFmtId="0" fontId="0" fillId="0" borderId="124" xfId="0" applyFont="1" applyBorder="1" applyAlignment="1">
      <alignment horizontal="center" vertical="center" textRotation="255" shrinkToFit="1"/>
    </xf>
    <xf numFmtId="0" fontId="0" fillId="0" borderId="160" xfId="0" applyFont="1" applyBorder="1" applyAlignment="1">
      <alignment horizontal="center" vertical="center" textRotation="255" shrinkToFit="1"/>
    </xf>
    <xf numFmtId="38" fontId="0" fillId="0" borderId="130" xfId="49" applyFont="1" applyBorder="1" applyAlignment="1">
      <alignment vertical="center" shrinkToFit="1"/>
    </xf>
    <xf numFmtId="38" fontId="0" fillId="0" borderId="93" xfId="49" applyFont="1" applyBorder="1" applyAlignment="1">
      <alignment shrinkToFit="1"/>
    </xf>
    <xf numFmtId="38" fontId="0" fillId="0" borderId="161" xfId="49" applyFont="1" applyBorder="1" applyAlignment="1">
      <alignment vertical="center" shrinkToFit="1"/>
    </xf>
    <xf numFmtId="38" fontId="0" fillId="0" borderId="162" xfId="49" applyFont="1" applyBorder="1" applyAlignment="1">
      <alignment vertical="center" shrinkToFit="1"/>
    </xf>
    <xf numFmtId="38" fontId="14" fillId="0" borderId="130" xfId="49" applyFont="1" applyBorder="1" applyAlignment="1">
      <alignment vertical="center" shrinkToFit="1"/>
    </xf>
    <xf numFmtId="38" fontId="14" fillId="0" borderId="93" xfId="49" applyFont="1" applyBorder="1" applyAlignment="1">
      <alignment vertical="center" shrinkToFit="1"/>
    </xf>
    <xf numFmtId="38" fontId="0" fillId="0" borderId="163" xfId="49" applyFont="1" applyBorder="1" applyAlignment="1">
      <alignment vertical="center" shrinkToFit="1"/>
    </xf>
    <xf numFmtId="38" fontId="0" fillId="0" borderId="164" xfId="49" applyFont="1" applyBorder="1" applyAlignment="1">
      <alignment vertical="center" shrinkToFit="1"/>
    </xf>
    <xf numFmtId="38" fontId="14" fillId="0" borderId="48" xfId="49" applyFont="1" applyBorder="1" applyAlignment="1">
      <alignment vertical="center" shrinkToFit="1"/>
    </xf>
    <xf numFmtId="38" fontId="14" fillId="0" borderId="84" xfId="49" applyFont="1" applyBorder="1" applyAlignment="1">
      <alignment shrinkToFit="1"/>
    </xf>
    <xf numFmtId="38" fontId="14" fillId="0" borderId="121" xfId="49" applyFont="1" applyBorder="1" applyAlignment="1">
      <alignment vertical="center" shrinkToFit="1"/>
    </xf>
    <xf numFmtId="38" fontId="14" fillId="0" borderId="122" xfId="49" applyFont="1" applyBorder="1" applyAlignment="1">
      <alignment shrinkToFit="1"/>
    </xf>
    <xf numFmtId="38" fontId="14" fillId="0" borderId="69" xfId="49" applyFont="1" applyBorder="1" applyAlignment="1">
      <alignment shrinkToFit="1"/>
    </xf>
    <xf numFmtId="38" fontId="0" fillId="0" borderId="48" xfId="49" applyFont="1" applyBorder="1" applyAlignment="1">
      <alignment vertical="center" shrinkToFit="1"/>
    </xf>
    <xf numFmtId="38" fontId="0" fillId="0" borderId="47" xfId="49" applyFont="1" applyBorder="1" applyAlignment="1">
      <alignment shrinkToFit="1"/>
    </xf>
    <xf numFmtId="38" fontId="14" fillId="0" borderId="37" xfId="49" applyFont="1" applyBorder="1" applyAlignment="1">
      <alignment vertical="center" shrinkToFit="1"/>
    </xf>
    <xf numFmtId="38" fontId="14" fillId="0" borderId="51" xfId="49" applyFont="1" applyBorder="1" applyAlignment="1">
      <alignment shrinkToFit="1"/>
    </xf>
    <xf numFmtId="38" fontId="0" fillId="0" borderId="37" xfId="49" applyFont="1" applyBorder="1" applyAlignment="1">
      <alignment vertical="center" shrinkToFit="1"/>
    </xf>
    <xf numFmtId="38" fontId="0" fillId="0" borderId="36" xfId="49" applyFont="1" applyBorder="1" applyAlignment="1">
      <alignment shrinkToFit="1"/>
    </xf>
    <xf numFmtId="38" fontId="14" fillId="0" borderId="99" xfId="49" applyFont="1" applyBorder="1" applyAlignment="1">
      <alignment vertical="center" shrinkToFit="1"/>
    </xf>
    <xf numFmtId="38" fontId="14" fillId="0" borderId="94" xfId="49" applyFont="1" applyBorder="1" applyAlignment="1">
      <alignment shrinkToFit="1"/>
    </xf>
    <xf numFmtId="38" fontId="14" fillId="0" borderId="32" xfId="49" applyFont="1" applyBorder="1" applyAlignment="1">
      <alignment horizontal="center" vertical="center" shrinkToFit="1"/>
    </xf>
    <xf numFmtId="38" fontId="14" fillId="0" borderId="86" xfId="49" applyFont="1" applyBorder="1" applyAlignment="1">
      <alignment horizontal="center" vertical="center" shrinkToFit="1"/>
    </xf>
    <xf numFmtId="38" fontId="0" fillId="0" borderId="32" xfId="49" applyFont="1" applyBorder="1" applyAlignment="1">
      <alignment horizontal="center" vertical="center" shrinkToFit="1"/>
    </xf>
    <xf numFmtId="38" fontId="0" fillId="0" borderId="45" xfId="49" applyFont="1" applyBorder="1" applyAlignment="1">
      <alignment horizontal="center" vertical="center" shrinkToFit="1"/>
    </xf>
    <xf numFmtId="38" fontId="0" fillId="0" borderId="38" xfId="49" applyFont="1" applyBorder="1" applyAlignment="1">
      <alignment vertical="center" shrinkToFit="1"/>
    </xf>
    <xf numFmtId="38" fontId="0" fillId="0" borderId="67" xfId="49" applyFont="1" applyBorder="1" applyAlignment="1">
      <alignment shrinkToFit="1"/>
    </xf>
    <xf numFmtId="38" fontId="14" fillId="0" borderId="38" xfId="49" applyFont="1" applyBorder="1" applyAlignment="1">
      <alignment vertical="center" shrinkToFit="1"/>
    </xf>
    <xf numFmtId="38" fontId="14" fillId="0" borderId="70" xfId="49" applyFont="1" applyBorder="1" applyAlignment="1">
      <alignment shrinkToFit="1"/>
    </xf>
    <xf numFmtId="38" fontId="14" fillId="0" borderId="32" xfId="49" applyFont="1" applyBorder="1" applyAlignment="1">
      <alignment vertical="center" shrinkToFit="1"/>
    </xf>
    <xf numFmtId="38" fontId="14" fillId="0" borderId="86" xfId="49" applyFont="1" applyBorder="1" applyAlignment="1">
      <alignment shrinkToFit="1"/>
    </xf>
    <xf numFmtId="38" fontId="0" fillId="0" borderId="32" xfId="49" applyFont="1" applyBorder="1" applyAlignment="1">
      <alignment vertical="center" shrinkToFit="1"/>
    </xf>
    <xf numFmtId="38" fontId="0" fillId="0" borderId="45" xfId="49" applyFont="1" applyBorder="1" applyAlignment="1">
      <alignment shrinkToFit="1"/>
    </xf>
    <xf numFmtId="38" fontId="14" fillId="0" borderId="51" xfId="49" applyFont="1" applyBorder="1" applyAlignment="1">
      <alignment vertical="center" shrinkToFit="1"/>
    </xf>
    <xf numFmtId="38" fontId="14" fillId="0" borderId="84" xfId="49" applyFont="1" applyBorder="1" applyAlignment="1">
      <alignment vertical="center" shrinkToFit="1"/>
    </xf>
    <xf numFmtId="38" fontId="14" fillId="0" borderId="37" xfId="49" applyFont="1" applyBorder="1" applyAlignment="1">
      <alignment horizontal="center" vertical="center" shrinkToFit="1"/>
    </xf>
    <xf numFmtId="38" fontId="14" fillId="0" borderId="51" xfId="49" applyFont="1" applyBorder="1" applyAlignment="1">
      <alignment horizontal="center" vertical="center" shrinkToFit="1"/>
    </xf>
    <xf numFmtId="38" fontId="0" fillId="0" borderId="53" xfId="49" applyFont="1" applyBorder="1" applyAlignment="1">
      <alignment vertical="center" shrinkToFit="1"/>
    </xf>
    <xf numFmtId="38" fontId="0" fillId="0" borderId="52" xfId="49" applyFont="1" applyBorder="1" applyAlignment="1">
      <alignment shrinkToFit="1"/>
    </xf>
    <xf numFmtId="38" fontId="14" fillId="0" borderId="53" xfId="49" applyFont="1" applyBorder="1" applyAlignment="1">
      <alignment vertical="center" shrinkToFit="1"/>
    </xf>
    <xf numFmtId="38" fontId="14" fillId="0" borderId="71" xfId="49" applyFont="1" applyBorder="1" applyAlignment="1">
      <alignment shrinkToFit="1"/>
    </xf>
    <xf numFmtId="0" fontId="0" fillId="0" borderId="11" xfId="0" applyBorder="1" applyAlignment="1">
      <alignment horizontal="right" shrinkToFit="1"/>
    </xf>
    <xf numFmtId="0" fontId="0" fillId="0" borderId="20" xfId="0" applyBorder="1" applyAlignment="1">
      <alignment horizontal="center" vertical="center"/>
    </xf>
    <xf numFmtId="0" fontId="0" fillId="0" borderId="135" xfId="0" applyBorder="1" applyAlignment="1">
      <alignment horizontal="center" vertical="center" wrapText="1"/>
    </xf>
    <xf numFmtId="0" fontId="0" fillId="0" borderId="39" xfId="0" applyBorder="1" applyAlignment="1">
      <alignment horizontal="center" vertical="center" wrapText="1"/>
    </xf>
    <xf numFmtId="0" fontId="0" fillId="0" borderId="38" xfId="0" applyBorder="1" applyAlignment="1">
      <alignment horizontal="center" vertical="center" wrapText="1"/>
    </xf>
    <xf numFmtId="0" fontId="0" fillId="0" borderId="67" xfId="0" applyBorder="1" applyAlignment="1">
      <alignment horizontal="center" vertical="center" wrapText="1"/>
    </xf>
    <xf numFmtId="0" fontId="0" fillId="0" borderId="78" xfId="0" applyFont="1" applyBorder="1" applyAlignment="1">
      <alignment horizontal="center" vertical="center" shrinkToFit="1"/>
    </xf>
    <xf numFmtId="0" fontId="0" fillId="0" borderId="122" xfId="0" applyFont="1" applyBorder="1" applyAlignment="1">
      <alignment horizontal="center" vertical="center" shrinkToFit="1"/>
    </xf>
    <xf numFmtId="0" fontId="0" fillId="0" borderId="10" xfId="0" applyBorder="1" applyAlignment="1">
      <alignment horizontal="center" vertical="center"/>
    </xf>
    <xf numFmtId="0" fontId="0" fillId="0" borderId="165" xfId="0" applyFont="1" applyBorder="1" applyAlignment="1">
      <alignment horizontal="center" vertical="center" textRotation="255" shrinkToFit="1"/>
    </xf>
    <xf numFmtId="0" fontId="0" fillId="0" borderId="124" xfId="0" applyFont="1" applyBorder="1" applyAlignment="1">
      <alignment horizontal="center" vertical="center" shrinkToFit="1"/>
    </xf>
    <xf numFmtId="0" fontId="0" fillId="0" borderId="18" xfId="0" applyBorder="1" applyAlignment="1">
      <alignment horizontal="center" vertical="center"/>
    </xf>
    <xf numFmtId="0" fontId="0" fillId="0" borderId="67" xfId="0" applyBorder="1" applyAlignment="1">
      <alignment horizontal="center" vertical="center"/>
    </xf>
    <xf numFmtId="0" fontId="0" fillId="0" borderId="19" xfId="0" applyBorder="1" applyAlignment="1">
      <alignment horizontal="center" vertical="center" shrinkToFit="1"/>
    </xf>
    <xf numFmtId="0" fontId="0" fillId="0" borderId="137" xfId="0" applyFont="1" applyBorder="1" applyAlignment="1">
      <alignment horizontal="center" vertical="center" shrinkToFit="1"/>
    </xf>
    <xf numFmtId="0" fontId="0" fillId="0" borderId="126" xfId="0" applyFont="1" applyBorder="1" applyAlignment="1">
      <alignment horizontal="center" vertical="center" shrinkToFit="1"/>
    </xf>
    <xf numFmtId="0" fontId="9" fillId="0" borderId="90" xfId="0" applyFont="1" applyBorder="1" applyAlignment="1">
      <alignment horizontal="center" vertical="center" textRotation="255" shrinkToFit="1"/>
    </xf>
    <xf numFmtId="0" fontId="9" fillId="0" borderId="80" xfId="0" applyFont="1" applyBorder="1" applyAlignment="1">
      <alignment horizontal="center" vertical="center" textRotation="255" shrinkToFit="1"/>
    </xf>
    <xf numFmtId="0" fontId="0" fillId="0" borderId="132" xfId="0" applyFont="1" applyBorder="1" applyAlignment="1">
      <alignment horizontal="center" vertical="center" shrinkToFit="1"/>
    </xf>
    <xf numFmtId="0" fontId="0" fillId="0" borderId="153" xfId="0" applyFont="1" applyBorder="1" applyAlignment="1">
      <alignment horizontal="center" vertical="center" shrinkToFit="1"/>
    </xf>
    <xf numFmtId="0" fontId="0" fillId="0" borderId="166" xfId="0" applyFont="1" applyBorder="1" applyAlignment="1">
      <alignment horizontal="center" vertical="center" textRotation="255" shrinkToFit="1"/>
    </xf>
    <xf numFmtId="38" fontId="0" fillId="0" borderId="10" xfId="49" applyFont="1" applyBorder="1" applyAlignment="1">
      <alignment vertical="center"/>
    </xf>
    <xf numFmtId="38" fontId="0" fillId="0" borderId="14" xfId="49" applyFont="1" applyBorder="1" applyAlignment="1">
      <alignment vertical="center"/>
    </xf>
    <xf numFmtId="38" fontId="0" fillId="0" borderId="167" xfId="49" applyFont="1" applyBorder="1" applyAlignment="1">
      <alignment vertical="center"/>
    </xf>
    <xf numFmtId="0" fontId="6" fillId="0" borderId="0" xfId="0" applyFont="1" applyAlignment="1">
      <alignment horizontal="center" vertical="center"/>
    </xf>
    <xf numFmtId="0" fontId="0" fillId="0" borderId="133" xfId="0" applyBorder="1" applyAlignment="1">
      <alignment horizontal="center" vertical="center"/>
    </xf>
    <xf numFmtId="0" fontId="2" fillId="0" borderId="133" xfId="0" applyFont="1" applyBorder="1" applyAlignment="1">
      <alignment horizontal="center" vertical="center"/>
    </xf>
    <xf numFmtId="38" fontId="0" fillId="0" borderId="67" xfId="49" applyFont="1" applyBorder="1" applyAlignment="1">
      <alignment vertical="center" shrinkToFit="1"/>
    </xf>
    <xf numFmtId="38" fontId="0" fillId="0" borderId="10" xfId="49" applyFont="1" applyBorder="1" applyAlignment="1">
      <alignment vertical="center"/>
    </xf>
    <xf numFmtId="38" fontId="0" fillId="0" borderId="109" xfId="49" applyFont="1" applyBorder="1" applyAlignment="1">
      <alignment vertical="center"/>
    </xf>
    <xf numFmtId="38" fontId="0" fillId="0" borderId="43" xfId="49" applyFont="1" applyBorder="1" applyAlignment="1">
      <alignment vertical="center"/>
    </xf>
    <xf numFmtId="38" fontId="0" fillId="0" borderId="125" xfId="49" applyFont="1" applyBorder="1" applyAlignment="1">
      <alignment vertical="center"/>
    </xf>
    <xf numFmtId="38" fontId="14" fillId="0" borderId="167" xfId="49" applyFont="1" applyBorder="1" applyAlignment="1">
      <alignment vertical="center"/>
    </xf>
    <xf numFmtId="38" fontId="14" fillId="0" borderId="168" xfId="49" applyFont="1" applyBorder="1" applyAlignment="1">
      <alignment vertical="center"/>
    </xf>
    <xf numFmtId="38" fontId="0" fillId="0" borderId="126" xfId="49" applyFont="1" applyBorder="1" applyAlignment="1">
      <alignment vertical="center"/>
    </xf>
    <xf numFmtId="38" fontId="0" fillId="0" borderId="169" xfId="49" applyFont="1" applyBorder="1" applyAlignment="1">
      <alignment vertical="center"/>
    </xf>
    <xf numFmtId="0" fontId="2" fillId="0" borderId="137" xfId="0" applyFont="1" applyBorder="1" applyAlignment="1">
      <alignment horizontal="center" vertical="center"/>
    </xf>
    <xf numFmtId="38" fontId="14" fillId="0" borderId="10" xfId="49" applyFont="1" applyBorder="1" applyAlignment="1">
      <alignment vertical="center"/>
    </xf>
    <xf numFmtId="38" fontId="14" fillId="0" borderId="126" xfId="49" applyFont="1" applyBorder="1" applyAlignment="1">
      <alignment vertical="center"/>
    </xf>
    <xf numFmtId="38" fontId="0" fillId="0" borderId="170" xfId="49" applyFont="1" applyBorder="1" applyAlignment="1">
      <alignment vertical="center" shrinkToFit="1"/>
    </xf>
    <xf numFmtId="38" fontId="0" fillId="0" borderId="171" xfId="49" applyFont="1" applyBorder="1" applyAlignment="1">
      <alignment vertical="center" shrinkToFit="1"/>
    </xf>
    <xf numFmtId="38" fontId="0" fillId="0" borderId="70" xfId="49" applyFont="1" applyBorder="1" applyAlignment="1">
      <alignment vertical="center" shrinkToFit="1"/>
    </xf>
    <xf numFmtId="0" fontId="0" fillId="0" borderId="11" xfId="0" applyBorder="1" applyAlignment="1">
      <alignment vertical="center" shrinkToFit="1"/>
    </xf>
    <xf numFmtId="0" fontId="0" fillId="0" borderId="71" xfId="0" applyBorder="1" applyAlignment="1">
      <alignment horizontal="center" vertical="center"/>
    </xf>
    <xf numFmtId="0" fontId="0" fillId="0" borderId="23" xfId="0" applyBorder="1" applyAlignment="1">
      <alignment horizontal="center" vertical="center"/>
    </xf>
    <xf numFmtId="0" fontId="5" fillId="0" borderId="82"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11" xfId="0" applyFont="1" applyBorder="1" applyAlignment="1">
      <alignment horizontal="center" vertical="center"/>
    </xf>
    <xf numFmtId="0" fontId="0" fillId="0" borderId="172" xfId="0" applyBorder="1" applyAlignment="1">
      <alignment horizontal="center" vertical="center"/>
    </xf>
    <xf numFmtId="0" fontId="0" fillId="0" borderId="167" xfId="0" applyBorder="1" applyAlignment="1">
      <alignment horizontal="center" vertical="center"/>
    </xf>
    <xf numFmtId="0" fontId="0" fillId="0" borderId="14" xfId="0" applyBorder="1" applyAlignment="1">
      <alignment horizontal="center" vertical="center"/>
    </xf>
    <xf numFmtId="38" fontId="8" fillId="0" borderId="60" xfId="49" applyFont="1" applyBorder="1" applyAlignment="1">
      <alignment vertical="center"/>
    </xf>
    <xf numFmtId="38" fontId="8" fillId="0" borderId="36" xfId="49" applyFont="1" applyBorder="1" applyAlignment="1">
      <alignment vertical="center"/>
    </xf>
    <xf numFmtId="38" fontId="8" fillId="0" borderId="95" xfId="49" applyFont="1" applyBorder="1" applyAlignment="1">
      <alignment vertical="center"/>
    </xf>
    <xf numFmtId="38" fontId="8" fillId="0" borderId="80" xfId="49" applyFont="1" applyBorder="1" applyAlignment="1">
      <alignment vertical="center"/>
    </xf>
    <xf numFmtId="38" fontId="8" fillId="0" borderId="173" xfId="49" applyFont="1" applyBorder="1" applyAlignment="1">
      <alignment vertical="center" shrinkToFit="1"/>
    </xf>
    <xf numFmtId="38" fontId="8" fillId="0" borderId="174" xfId="49" applyFont="1" applyBorder="1" applyAlignment="1">
      <alignment vertical="center" shrinkToFit="1"/>
    </xf>
    <xf numFmtId="38" fontId="8" fillId="0" borderId="175" xfId="49" applyFont="1" applyBorder="1" applyAlignment="1">
      <alignment vertical="center" shrinkToFit="1"/>
    </xf>
    <xf numFmtId="38" fontId="8" fillId="0" borderId="37" xfId="49" applyFont="1" applyBorder="1" applyAlignment="1">
      <alignment vertical="center"/>
    </xf>
    <xf numFmtId="38" fontId="8" fillId="0" borderId="65" xfId="49" applyFont="1" applyBorder="1" applyAlignment="1">
      <alignment vertical="center"/>
    </xf>
    <xf numFmtId="38" fontId="8" fillId="0" borderId="108" xfId="49" applyFont="1" applyBorder="1" applyAlignment="1">
      <alignment vertical="center" shrinkToFit="1"/>
    </xf>
    <xf numFmtId="38" fontId="8" fillId="0" borderId="117" xfId="49" applyFont="1" applyBorder="1" applyAlignment="1">
      <alignment vertical="center"/>
    </xf>
    <xf numFmtId="38" fontId="8" fillId="0" borderId="155" xfId="49" applyFont="1" applyBorder="1" applyAlignment="1">
      <alignment vertical="center"/>
    </xf>
    <xf numFmtId="38" fontId="8" fillId="0" borderId="176" xfId="49" applyFont="1" applyBorder="1" applyAlignment="1">
      <alignment vertical="center"/>
    </xf>
    <xf numFmtId="38" fontId="8" fillId="0" borderId="122" xfId="49" applyFont="1" applyBorder="1" applyAlignment="1">
      <alignment vertical="center"/>
    </xf>
    <xf numFmtId="38" fontId="8" fillId="0" borderId="126" xfId="49" applyFont="1" applyBorder="1" applyAlignment="1">
      <alignment vertical="center"/>
    </xf>
    <xf numFmtId="38" fontId="8" fillId="0" borderId="121" xfId="49" applyFont="1" applyBorder="1" applyAlignment="1">
      <alignment vertical="center"/>
    </xf>
    <xf numFmtId="38" fontId="8" fillId="0" borderId="43" xfId="49" applyFont="1" applyBorder="1" applyAlignment="1">
      <alignment vertical="center"/>
    </xf>
    <xf numFmtId="38" fontId="8" fillId="0" borderId="10" xfId="49" applyFont="1" applyBorder="1" applyAlignment="1">
      <alignment vertical="center"/>
    </xf>
    <xf numFmtId="38" fontId="8" fillId="0" borderId="109" xfId="49" applyFont="1" applyBorder="1" applyAlignment="1">
      <alignment vertical="center"/>
    </xf>
    <xf numFmtId="38" fontId="8" fillId="0" borderId="177" xfId="49" applyFont="1" applyBorder="1" applyAlignment="1">
      <alignment vertical="center" shrinkToFit="1"/>
    </xf>
    <xf numFmtId="38" fontId="8" fillId="0" borderId="46" xfId="49" applyFont="1" applyBorder="1" applyAlignment="1">
      <alignment vertical="center" shrinkToFit="1"/>
    </xf>
    <xf numFmtId="38" fontId="8" fillId="0" borderId="96" xfId="49" applyFont="1" applyBorder="1" applyAlignment="1">
      <alignment vertical="center" shrinkToFit="1"/>
    </xf>
    <xf numFmtId="38" fontId="8" fillId="0" borderId="178" xfId="49" applyFont="1" applyBorder="1" applyAlignment="1">
      <alignment vertical="center" shrinkToFit="1"/>
    </xf>
    <xf numFmtId="38" fontId="8" fillId="0" borderId="179" xfId="49" applyFont="1" applyBorder="1" applyAlignment="1">
      <alignment vertical="center"/>
    </xf>
    <xf numFmtId="38" fontId="8" fillId="0" borderId="52" xfId="49" applyFont="1" applyBorder="1" applyAlignment="1">
      <alignment vertical="center"/>
    </xf>
    <xf numFmtId="38" fontId="8" fillId="0" borderId="125" xfId="49" applyFont="1" applyBorder="1" applyAlignment="1">
      <alignment vertical="center" shrinkToFit="1"/>
    </xf>
    <xf numFmtId="38" fontId="8" fillId="0" borderId="109" xfId="49" applyFont="1" applyBorder="1" applyAlignment="1">
      <alignment vertical="center" shrinkToFit="1"/>
    </xf>
    <xf numFmtId="38" fontId="8" fillId="0" borderId="43" xfId="49" applyFont="1" applyBorder="1" applyAlignment="1">
      <alignment vertical="center" shrinkToFit="1"/>
    </xf>
    <xf numFmtId="38" fontId="8" fillId="0" borderId="53" xfId="49" applyFont="1" applyBorder="1" applyAlignment="1">
      <alignment vertical="center"/>
    </xf>
    <xf numFmtId="38" fontId="8" fillId="0" borderId="51" xfId="49" applyFont="1" applyBorder="1" applyAlignment="1">
      <alignment vertical="center" shrinkToFit="1"/>
    </xf>
    <xf numFmtId="38" fontId="8" fillId="0" borderId="107" xfId="49" applyFont="1" applyBorder="1" applyAlignment="1">
      <alignment vertical="center" shrinkToFit="1"/>
    </xf>
    <xf numFmtId="0" fontId="8" fillId="0" borderId="46" xfId="0" applyFont="1" applyBorder="1" applyAlignment="1">
      <alignment horizontal="distributed" vertical="center" indent="1"/>
    </xf>
    <xf numFmtId="0" fontId="8" fillId="0" borderId="36" xfId="0" applyFont="1" applyBorder="1" applyAlignment="1">
      <alignment horizontal="distributed" vertical="center" indent="1"/>
    </xf>
    <xf numFmtId="0" fontId="8" fillId="0" borderId="0" xfId="0" applyFont="1" applyBorder="1" applyAlignment="1">
      <alignment horizontal="distributed" vertical="center" indent="1"/>
    </xf>
    <xf numFmtId="0" fontId="8" fillId="0" borderId="52" xfId="0" applyFont="1" applyBorder="1" applyAlignment="1">
      <alignment horizontal="distributed" vertical="center" indent="1"/>
    </xf>
    <xf numFmtId="38" fontId="8" fillId="0" borderId="180" xfId="49" applyFont="1" applyBorder="1" applyAlignment="1">
      <alignment vertical="center"/>
    </xf>
    <xf numFmtId="38" fontId="8" fillId="0" borderId="55" xfId="49" applyFont="1" applyBorder="1" applyAlignment="1">
      <alignment vertical="center"/>
    </xf>
    <xf numFmtId="38" fontId="8" fillId="0" borderId="56" xfId="49" applyFont="1" applyBorder="1" applyAlignment="1">
      <alignment vertical="center"/>
    </xf>
    <xf numFmtId="38" fontId="8" fillId="0" borderId="14" xfId="49" applyFont="1" applyBorder="1" applyAlignment="1">
      <alignment vertical="center"/>
    </xf>
    <xf numFmtId="38" fontId="0" fillId="0" borderId="135" xfId="0" applyNumberFormat="1" applyBorder="1" applyAlignment="1">
      <alignment vertical="center" shrinkToFit="1"/>
    </xf>
    <xf numFmtId="0" fontId="0" fillId="0" borderId="38" xfId="0" applyBorder="1" applyAlignment="1">
      <alignment shrinkToFit="1"/>
    </xf>
    <xf numFmtId="0" fontId="0" fillId="0" borderId="66" xfId="0" applyBorder="1" applyAlignment="1">
      <alignment shrinkToFit="1"/>
    </xf>
    <xf numFmtId="0" fontId="8" fillId="0" borderId="137" xfId="0" applyFont="1" applyBorder="1" applyAlignment="1">
      <alignment horizontal="distributed" vertical="center" indent="1"/>
    </xf>
    <xf numFmtId="0" fontId="8" fillId="0" borderId="126" xfId="0" applyFont="1" applyBorder="1" applyAlignment="1">
      <alignment horizontal="distributed" vertical="center" indent="1"/>
    </xf>
    <xf numFmtId="0" fontId="8" fillId="0" borderId="177" xfId="0" applyFont="1" applyBorder="1" applyAlignment="1">
      <alignment horizontal="distributed" vertical="center" indent="1"/>
    </xf>
    <xf numFmtId="0" fontId="8" fillId="0" borderId="117" xfId="0" applyFont="1" applyBorder="1" applyAlignment="1">
      <alignment horizontal="distributed" vertical="center" indent="1"/>
    </xf>
    <xf numFmtId="0" fontId="8" fillId="0" borderId="46" xfId="0" applyFont="1" applyBorder="1" applyAlignment="1">
      <alignment horizontal="distributed" vertical="center"/>
    </xf>
    <xf numFmtId="0" fontId="8" fillId="0" borderId="36" xfId="0" applyFont="1" applyBorder="1" applyAlignment="1">
      <alignment horizontal="distributed" vertical="center"/>
    </xf>
    <xf numFmtId="38" fontId="8" fillId="0" borderId="61" xfId="49" applyFont="1" applyBorder="1" applyAlignment="1">
      <alignment vertical="center"/>
    </xf>
    <xf numFmtId="38" fontId="8" fillId="0" borderId="64" xfId="49" applyFont="1" applyBorder="1" applyAlignment="1">
      <alignment vertical="center"/>
    </xf>
    <xf numFmtId="38" fontId="8" fillId="0" borderId="32" xfId="49" applyFont="1" applyBorder="1" applyAlignment="1">
      <alignment vertical="center"/>
    </xf>
    <xf numFmtId="38" fontId="8" fillId="0" borderId="63" xfId="49" applyFont="1" applyBorder="1" applyAlignment="1">
      <alignment vertical="center"/>
    </xf>
    <xf numFmtId="0" fontId="8" fillId="0" borderId="44" xfId="0" applyFont="1" applyBorder="1" applyAlignment="1">
      <alignment horizontal="distributed" vertical="center" indent="1"/>
    </xf>
    <xf numFmtId="0" fontId="8" fillId="0" borderId="45" xfId="0" applyFont="1" applyBorder="1" applyAlignment="1">
      <alignment horizontal="distributed" vertical="center" indent="1"/>
    </xf>
    <xf numFmtId="38" fontId="8" fillId="0" borderId="45" xfId="49" applyFont="1" applyBorder="1" applyAlignment="1">
      <alignment vertical="center"/>
    </xf>
    <xf numFmtId="38" fontId="8" fillId="0" borderId="44" xfId="49" applyFont="1" applyBorder="1" applyAlignment="1">
      <alignment vertical="center"/>
    </xf>
    <xf numFmtId="0" fontId="8" fillId="0" borderId="16" xfId="0" applyFont="1" applyBorder="1" applyAlignment="1">
      <alignment horizontal="center" vertical="center"/>
    </xf>
    <xf numFmtId="0" fontId="8" fillId="0" borderId="12" xfId="0" applyFont="1" applyBorder="1" applyAlignment="1">
      <alignment horizontal="center" vertical="center"/>
    </xf>
    <xf numFmtId="0" fontId="8" fillId="0" borderId="30" xfId="0" applyFont="1" applyBorder="1" applyAlignment="1">
      <alignment horizontal="center" vertical="center"/>
    </xf>
    <xf numFmtId="0" fontId="8" fillId="0" borderId="21" xfId="0" applyFont="1" applyBorder="1" applyAlignment="1">
      <alignment horizontal="center" vertical="center"/>
    </xf>
    <xf numFmtId="0" fontId="8" fillId="0" borderId="13" xfId="0" applyFont="1" applyBorder="1" applyAlignment="1">
      <alignment horizontal="center" vertical="center"/>
    </xf>
    <xf numFmtId="0" fontId="8" fillId="0" borderId="129" xfId="0" applyFont="1" applyBorder="1" applyAlignment="1">
      <alignment horizontal="center" vertical="center"/>
    </xf>
    <xf numFmtId="0" fontId="8" fillId="0" borderId="96" xfId="0" applyFont="1" applyBorder="1" applyAlignment="1">
      <alignment horizontal="distributed" vertical="center" indent="1"/>
    </xf>
    <xf numFmtId="0" fontId="8" fillId="0" borderId="80" xfId="0" applyFont="1" applyBorder="1" applyAlignment="1">
      <alignment horizontal="distributed" vertical="center" indent="1"/>
    </xf>
    <xf numFmtId="0" fontId="8" fillId="0" borderId="49" xfId="0" applyFont="1" applyBorder="1" applyAlignment="1">
      <alignment horizontal="distributed" vertical="center"/>
    </xf>
    <xf numFmtId="0" fontId="8" fillId="0" borderId="47" xfId="0" applyFont="1" applyBorder="1" applyAlignment="1">
      <alignment horizontal="distributed" vertical="center"/>
    </xf>
    <xf numFmtId="0" fontId="8" fillId="0" borderId="181" xfId="0" applyFont="1" applyBorder="1" applyAlignment="1">
      <alignment horizontal="distributed" vertical="center" indent="1"/>
    </xf>
    <xf numFmtId="0" fontId="8" fillId="0" borderId="174" xfId="0" applyFont="1" applyBorder="1" applyAlignment="1">
      <alignment horizontal="distributed" vertical="center" indent="1"/>
    </xf>
    <xf numFmtId="0" fontId="8" fillId="0" borderId="175" xfId="0" applyFont="1" applyBorder="1" applyAlignment="1">
      <alignment horizontal="distributed" vertical="center" indent="1"/>
    </xf>
    <xf numFmtId="0" fontId="8" fillId="0" borderId="134" xfId="0" applyFont="1" applyBorder="1" applyAlignment="1">
      <alignment horizontal="distributed" vertical="center" indent="1"/>
    </xf>
    <xf numFmtId="0" fontId="8" fillId="0" borderId="125" xfId="0" applyFont="1" applyBorder="1" applyAlignment="1">
      <alignment horizontal="distributed" vertical="center" indent="1"/>
    </xf>
    <xf numFmtId="0" fontId="8" fillId="0" borderId="43" xfId="0" applyFont="1" applyBorder="1" applyAlignment="1">
      <alignment horizontal="distributed" vertical="center" indent="1"/>
    </xf>
    <xf numFmtId="0" fontId="0" fillId="0" borderId="82"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vertical="center" shrinkToFit="1"/>
    </xf>
    <xf numFmtId="0" fontId="0" fillId="0" borderId="27" xfId="0" applyBorder="1" applyAlignment="1">
      <alignment shrinkToFit="1"/>
    </xf>
    <xf numFmtId="0" fontId="0" fillId="0" borderId="0" xfId="0" applyAlignment="1">
      <alignment shrinkToFit="1"/>
    </xf>
    <xf numFmtId="0" fontId="5" fillId="0" borderId="82" xfId="0" applyFont="1" applyBorder="1" applyAlignment="1">
      <alignment horizontal="right" vertical="center" shrinkToFit="1"/>
    </xf>
    <xf numFmtId="0" fontId="5" fillId="0" borderId="0" xfId="0" applyFont="1" applyBorder="1" applyAlignment="1">
      <alignment horizontal="right" vertical="center" shrinkToFit="1"/>
    </xf>
    <xf numFmtId="0" fontId="5" fillId="0" borderId="71" xfId="0" applyFont="1" applyBorder="1" applyAlignment="1">
      <alignment horizontal="right" vertical="center" shrinkToFit="1"/>
    </xf>
    <xf numFmtId="0" fontId="0" fillId="0" borderId="0" xfId="0" applyAlignment="1">
      <alignment horizontal="right" vertical="center" shrinkToFit="1"/>
    </xf>
    <xf numFmtId="0" fontId="0" fillId="0" borderId="71" xfId="0" applyBorder="1" applyAlignment="1">
      <alignment horizontal="right" vertical="center" shrinkToFit="1"/>
    </xf>
    <xf numFmtId="0" fontId="0" fillId="0" borderId="78" xfId="0" applyBorder="1" applyAlignment="1">
      <alignment horizontal="distributed" vertical="center"/>
    </xf>
    <xf numFmtId="0" fontId="0" fillId="0" borderId="108" xfId="0" applyBorder="1" applyAlignment="1">
      <alignment horizontal="distributed" vertical="center"/>
    </xf>
    <xf numFmtId="0" fontId="0" fillId="0" borderId="122" xfId="0" applyBorder="1" applyAlignment="1">
      <alignment horizontal="distributed" vertical="center"/>
    </xf>
    <xf numFmtId="0" fontId="0" fillId="0" borderId="131" xfId="0" applyBorder="1" applyAlignment="1">
      <alignment horizontal="distributed" vertical="center"/>
    </xf>
    <xf numFmtId="0" fontId="0" fillId="0" borderId="129" xfId="0" applyBorder="1" applyAlignment="1">
      <alignment horizontal="distributed" vertical="center"/>
    </xf>
    <xf numFmtId="0" fontId="0" fillId="0" borderId="30" xfId="0" applyBorder="1" applyAlignment="1">
      <alignment horizontal="distributed" vertical="center"/>
    </xf>
    <xf numFmtId="0" fontId="0" fillId="0" borderId="134" xfId="0" applyBorder="1" applyAlignment="1">
      <alignment horizontal="distributed" vertical="center"/>
    </xf>
    <xf numFmtId="0" fontId="0" fillId="0" borderId="125" xfId="0" applyBorder="1" applyAlignment="1">
      <alignment horizontal="distributed" vertical="center"/>
    </xf>
    <xf numFmtId="0" fontId="0" fillId="0" borderId="43" xfId="0" applyBorder="1" applyAlignment="1">
      <alignment horizontal="distributed" vertical="center"/>
    </xf>
    <xf numFmtId="0" fontId="8" fillId="0" borderId="98" xfId="0" applyFont="1" applyBorder="1" applyAlignment="1">
      <alignment horizontal="distributed" vertical="center" indent="1"/>
    </xf>
    <xf numFmtId="0" fontId="8" fillId="0" borderId="81" xfId="0" applyFont="1" applyBorder="1" applyAlignment="1">
      <alignment horizontal="distributed" vertical="center" indent="1"/>
    </xf>
    <xf numFmtId="38" fontId="8" fillId="0" borderId="46" xfId="49" applyFont="1" applyBorder="1" applyAlignment="1">
      <alignment vertical="center"/>
    </xf>
    <xf numFmtId="38" fontId="8" fillId="0" borderId="97" xfId="49" applyFont="1" applyBorder="1" applyAlignment="1">
      <alignment vertical="center"/>
    </xf>
    <xf numFmtId="38" fontId="8" fillId="0" borderId="99" xfId="49" applyFont="1" applyBorder="1" applyAlignment="1">
      <alignment vertical="top"/>
    </xf>
    <xf numFmtId="38" fontId="8" fillId="0" borderId="98" xfId="49" applyFont="1" applyBorder="1" applyAlignment="1">
      <alignment vertical="top"/>
    </xf>
    <xf numFmtId="38" fontId="8" fillId="0" borderId="81" xfId="49" applyFont="1" applyBorder="1" applyAlignment="1">
      <alignment vertical="top"/>
    </xf>
    <xf numFmtId="38" fontId="8" fillId="0" borderId="37" xfId="49" applyFont="1" applyBorder="1" applyAlignment="1">
      <alignment vertical="top"/>
    </xf>
    <xf numFmtId="38" fontId="8" fillId="0" borderId="46" xfId="49" applyFont="1" applyBorder="1" applyAlignment="1">
      <alignment vertical="top"/>
    </xf>
    <xf numFmtId="38" fontId="8" fillId="0" borderId="36" xfId="49" applyFont="1" applyBorder="1" applyAlignment="1">
      <alignment vertical="top"/>
    </xf>
    <xf numFmtId="38" fontId="8" fillId="0" borderId="77" xfId="49" applyFont="1" applyBorder="1" applyAlignment="1">
      <alignment vertical="center"/>
    </xf>
    <xf numFmtId="38" fontId="8" fillId="0" borderId="96" xfId="49" applyFont="1" applyBorder="1" applyAlignment="1">
      <alignment vertical="center"/>
    </xf>
    <xf numFmtId="38" fontId="8" fillId="0" borderId="100" xfId="49" applyFont="1" applyBorder="1" applyAlignment="1">
      <alignment vertical="center"/>
    </xf>
    <xf numFmtId="38" fontId="8" fillId="0" borderId="65" xfId="49" applyFont="1" applyBorder="1" applyAlignment="1">
      <alignment vertical="top"/>
    </xf>
    <xf numFmtId="38" fontId="8" fillId="0" borderId="96" xfId="49" applyFont="1" applyBorder="1" applyAlignment="1">
      <alignment vertical="top"/>
    </xf>
    <xf numFmtId="38" fontId="8" fillId="0" borderId="80" xfId="49" applyFont="1" applyBorder="1" applyAlignment="1">
      <alignment vertical="top"/>
    </xf>
    <xf numFmtId="38" fontId="8" fillId="0" borderId="157" xfId="49" applyFont="1" applyBorder="1" applyAlignment="1">
      <alignment vertical="center"/>
    </xf>
    <xf numFmtId="38" fontId="8" fillId="0" borderId="182" xfId="49" applyFont="1" applyBorder="1" applyAlignment="1">
      <alignment vertical="center"/>
    </xf>
    <xf numFmtId="38" fontId="8" fillId="0" borderId="53" xfId="49" applyFont="1" applyBorder="1" applyAlignment="1">
      <alignment vertical="top"/>
    </xf>
    <xf numFmtId="38" fontId="8" fillId="0" borderId="0" xfId="49" applyFont="1" applyBorder="1" applyAlignment="1">
      <alignment vertical="top"/>
    </xf>
    <xf numFmtId="38" fontId="8" fillId="0" borderId="52" xfId="49" applyFont="1" applyBorder="1" applyAlignment="1">
      <alignment vertical="top"/>
    </xf>
    <xf numFmtId="0" fontId="8" fillId="0" borderId="150" xfId="0" applyFont="1" applyBorder="1" applyAlignment="1">
      <alignment horizontal="distributed" vertical="center" indent="1"/>
    </xf>
    <xf numFmtId="0" fontId="8" fillId="0" borderId="55" xfId="0" applyFont="1" applyBorder="1" applyAlignment="1">
      <alignment horizontal="distributed" vertical="center" indent="1"/>
    </xf>
    <xf numFmtId="0" fontId="8" fillId="0" borderId="183" xfId="0" applyFont="1" applyBorder="1" applyAlignment="1">
      <alignment horizontal="distributed" vertical="center" indent="1"/>
    </xf>
    <xf numFmtId="0" fontId="8" fillId="0" borderId="182" xfId="0" applyFont="1" applyBorder="1" applyAlignment="1">
      <alignment horizontal="distributed" vertical="center" indent="1"/>
    </xf>
    <xf numFmtId="38" fontId="8" fillId="0" borderId="184" xfId="49" applyFont="1" applyBorder="1" applyAlignment="1">
      <alignment vertical="center"/>
    </xf>
    <xf numFmtId="38" fontId="8" fillId="0" borderId="185" xfId="49" applyFont="1" applyBorder="1" applyAlignment="1">
      <alignment vertical="center"/>
    </xf>
    <xf numFmtId="0" fontId="0" fillId="0" borderId="131" xfId="0" applyBorder="1" applyAlignment="1">
      <alignment horizontal="distributed" vertical="center" indent="1"/>
    </xf>
    <xf numFmtId="0" fontId="0" fillId="0" borderId="129" xfId="0" applyBorder="1" applyAlignment="1">
      <alignment horizontal="distributed" vertical="center" indent="1"/>
    </xf>
    <xf numFmtId="0" fontId="0" fillId="0" borderId="42" xfId="0" applyBorder="1" applyAlignment="1">
      <alignment horizontal="distributed" vertical="center" indent="1"/>
    </xf>
    <xf numFmtId="0" fontId="8" fillId="0" borderId="186" xfId="0" applyFont="1" applyBorder="1" applyAlignment="1">
      <alignment horizontal="center" vertical="center"/>
    </xf>
    <xf numFmtId="0" fontId="8" fillId="0" borderId="180" xfId="0" applyFont="1" applyBorder="1" applyAlignment="1">
      <alignment horizontal="center" vertical="center"/>
    </xf>
    <xf numFmtId="38" fontId="8" fillId="0" borderId="180" xfId="49" applyFont="1" applyBorder="1" applyAlignment="1">
      <alignment vertical="center" shrinkToFit="1"/>
    </xf>
    <xf numFmtId="0" fontId="0" fillId="0" borderId="105" xfId="0" applyBorder="1" applyAlignment="1">
      <alignment horizontal="distributed" vertical="center" indent="1"/>
    </xf>
    <xf numFmtId="0" fontId="12" fillId="0" borderId="11" xfId="0" applyFont="1" applyBorder="1" applyAlignment="1">
      <alignment horizontal="center" vertical="center"/>
    </xf>
    <xf numFmtId="0" fontId="12" fillId="0" borderId="19" xfId="0" applyFont="1" applyBorder="1" applyAlignment="1">
      <alignment horizontal="center" vertical="center"/>
    </xf>
    <xf numFmtId="0" fontId="0" fillId="0" borderId="127" xfId="0" applyBorder="1" applyAlignment="1">
      <alignment horizontal="center" vertical="center"/>
    </xf>
    <xf numFmtId="0" fontId="0" fillId="0" borderId="63" xfId="0" applyBorder="1" applyAlignment="1">
      <alignment horizontal="center" vertical="center"/>
    </xf>
    <xf numFmtId="0" fontId="0" fillId="0" borderId="187" xfId="0" applyBorder="1" applyAlignment="1">
      <alignment horizontal="distributed" vertical="center" indent="1"/>
    </xf>
    <xf numFmtId="0" fontId="0" fillId="0" borderId="101" xfId="0" applyBorder="1" applyAlignment="1">
      <alignment horizontal="distributed" vertical="center" indent="1"/>
    </xf>
    <xf numFmtId="0" fontId="0" fillId="0" borderId="31" xfId="0" applyBorder="1" applyAlignment="1">
      <alignment horizontal="distributed" vertical="center" inden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41"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33" xfId="0" applyFont="1" applyBorder="1" applyAlignment="1">
      <alignment horizontal="center" vertical="center" shrinkToFit="1"/>
    </xf>
    <xf numFmtId="0" fontId="8" fillId="0" borderId="188" xfId="0" applyFont="1" applyBorder="1" applyAlignment="1">
      <alignment vertical="center" shrinkToFit="1"/>
    </xf>
    <xf numFmtId="0" fontId="8" fillId="0" borderId="22" xfId="0" applyFont="1" applyBorder="1" applyAlignment="1">
      <alignment vertical="center" shrinkToFit="1"/>
    </xf>
    <xf numFmtId="0" fontId="8" fillId="0" borderId="11" xfId="0" applyFont="1" applyBorder="1" applyAlignment="1">
      <alignment vertical="center" shrinkToFit="1"/>
    </xf>
    <xf numFmtId="0" fontId="8" fillId="0" borderId="189" xfId="0" applyFont="1" applyBorder="1" applyAlignment="1">
      <alignment vertical="center" shrinkToFit="1"/>
    </xf>
    <xf numFmtId="0" fontId="0" fillId="0" borderId="28" xfId="0" applyBorder="1" applyAlignment="1">
      <alignment horizontal="center" vertical="center" shrinkToFit="1"/>
    </xf>
    <xf numFmtId="0" fontId="0" fillId="0" borderId="23" xfId="0" applyBorder="1" applyAlignment="1">
      <alignment horizontal="center" vertical="center" shrinkToFit="1"/>
    </xf>
    <xf numFmtId="0" fontId="0" fillId="0" borderId="190" xfId="0" applyBorder="1" applyAlignment="1">
      <alignment vertical="center" shrinkToFit="1"/>
    </xf>
    <xf numFmtId="0" fontId="0" fillId="0" borderId="191" xfId="0" applyBorder="1" applyAlignment="1">
      <alignment vertical="center" shrinkToFit="1"/>
    </xf>
    <xf numFmtId="178" fontId="5" fillId="0" borderId="19" xfId="0" applyNumberFormat="1" applyFont="1" applyBorder="1" applyAlignment="1">
      <alignment horizontal="center" vertical="center" shrinkToFit="1"/>
    </xf>
    <xf numFmtId="0" fontId="0" fillId="0" borderId="39" xfId="0" applyBorder="1" applyAlignment="1">
      <alignment horizontal="distributed" vertical="center" indent="1"/>
    </xf>
    <xf numFmtId="0" fontId="0" fillId="0" borderId="17" xfId="0" applyBorder="1" applyAlignment="1">
      <alignment horizontal="distributed" vertical="center" indent="1"/>
    </xf>
    <xf numFmtId="0" fontId="0" fillId="0" borderId="135" xfId="0" applyBorder="1" applyAlignment="1">
      <alignment horizontal="distributed" vertical="center" indent="1"/>
    </xf>
    <xf numFmtId="178" fontId="5" fillId="0" borderId="20" xfId="0" applyNumberFormat="1" applyFont="1" applyBorder="1" applyAlignment="1">
      <alignment horizontal="center" vertical="center" shrinkToFit="1"/>
    </xf>
    <xf numFmtId="0" fontId="0" fillId="0" borderId="70" xfId="0" applyBorder="1" applyAlignment="1">
      <alignment horizontal="center" vertical="center" shrinkToFit="1"/>
    </xf>
    <xf numFmtId="38" fontId="8" fillId="0" borderId="44" xfId="49" applyFont="1" applyBorder="1" applyAlignment="1">
      <alignment vertical="center" shrinkToFit="1"/>
    </xf>
    <xf numFmtId="38" fontId="8" fillId="0" borderId="86" xfId="49" applyFont="1" applyBorder="1" applyAlignment="1">
      <alignment vertical="center" shrinkToFit="1"/>
    </xf>
    <xf numFmtId="38" fontId="8" fillId="0" borderId="176" xfId="49" applyFont="1" applyBorder="1" applyAlignment="1">
      <alignment vertical="top"/>
    </xf>
    <xf numFmtId="38" fontId="8" fillId="0" borderId="177" xfId="49" applyFont="1" applyBorder="1" applyAlignment="1">
      <alignment vertical="top"/>
    </xf>
    <xf numFmtId="38" fontId="8" fillId="0" borderId="117" xfId="49" applyFont="1" applyBorder="1" applyAlignment="1">
      <alignment vertical="top"/>
    </xf>
    <xf numFmtId="38" fontId="8" fillId="0" borderId="99" xfId="49" applyFont="1" applyBorder="1" applyAlignment="1">
      <alignment vertical="center"/>
    </xf>
    <xf numFmtId="38" fontId="8" fillId="0" borderId="154" xfId="49" applyFont="1" applyBorder="1" applyAlignment="1">
      <alignment vertical="center"/>
    </xf>
    <xf numFmtId="0" fontId="0" fillId="0" borderId="11" xfId="0" applyFont="1" applyBorder="1" applyAlignment="1">
      <alignment horizontal="right"/>
    </xf>
    <xf numFmtId="0" fontId="6" fillId="0" borderId="11" xfId="0" applyFont="1" applyFill="1" applyBorder="1" applyAlignment="1">
      <alignment horizontal="center" vertical="center"/>
    </xf>
    <xf numFmtId="0" fontId="0" fillId="0" borderId="192" xfId="0" applyBorder="1" applyAlignment="1">
      <alignment horizontal="center" vertical="center"/>
    </xf>
    <xf numFmtId="0" fontId="0" fillId="0" borderId="102" xfId="0" applyBorder="1" applyAlignment="1">
      <alignment horizontal="center" vertical="center"/>
    </xf>
    <xf numFmtId="0" fontId="5" fillId="0" borderId="193" xfId="0" applyFont="1" applyBorder="1" applyAlignment="1">
      <alignment horizontal="distributed" vertical="center" shrinkToFit="1"/>
    </xf>
    <xf numFmtId="0" fontId="5" fillId="0" borderId="27" xfId="0" applyFont="1" applyBorder="1" applyAlignment="1">
      <alignment horizontal="distributed" vertical="center" shrinkToFit="1"/>
    </xf>
    <xf numFmtId="0" fontId="5" fillId="0" borderId="194" xfId="0" applyFont="1" applyBorder="1" applyAlignment="1">
      <alignment horizontal="distributed" vertical="center" shrinkToFit="1"/>
    </xf>
    <xf numFmtId="0" fontId="5" fillId="0" borderId="11" xfId="0" applyFont="1" applyBorder="1" applyAlignment="1">
      <alignment horizontal="distributed" vertical="center" shrinkToFit="1"/>
    </xf>
    <xf numFmtId="38" fontId="8" fillId="0" borderId="69" xfId="49" applyFont="1" applyBorder="1" applyAlignment="1">
      <alignment vertical="center" shrinkToFit="1"/>
    </xf>
    <xf numFmtId="0" fontId="8" fillId="0" borderId="135" xfId="0" applyFont="1" applyBorder="1" applyAlignment="1">
      <alignment horizontal="center" vertical="center"/>
    </xf>
    <xf numFmtId="0" fontId="8" fillId="0" borderId="19" xfId="0" applyFont="1" applyBorder="1" applyAlignment="1">
      <alignment horizontal="center" vertical="center"/>
    </xf>
    <xf numFmtId="0" fontId="8" fillId="0" borderId="39" xfId="0" applyFont="1" applyBorder="1" applyAlignment="1">
      <alignment horizontal="center" vertical="center"/>
    </xf>
    <xf numFmtId="0" fontId="8" fillId="0" borderId="42" xfId="0" applyFont="1" applyBorder="1" applyAlignment="1">
      <alignment horizontal="center" vertical="center"/>
    </xf>
    <xf numFmtId="0" fontId="5" fillId="0" borderId="71" xfId="0" applyFont="1" applyBorder="1" applyAlignment="1">
      <alignment horizontal="center" vertical="center"/>
    </xf>
    <xf numFmtId="0" fontId="0" fillId="0" borderId="21" xfId="0" applyBorder="1" applyAlignment="1">
      <alignment vertical="center" shrinkToFit="1"/>
    </xf>
    <xf numFmtId="0" fontId="0" fillId="0" borderId="129" xfId="0" applyBorder="1" applyAlignment="1">
      <alignment vertical="center" shrinkToFit="1"/>
    </xf>
    <xf numFmtId="38" fontId="8" fillId="0" borderId="175" xfId="49" applyFont="1" applyBorder="1" applyAlignment="1">
      <alignment vertical="center"/>
    </xf>
    <xf numFmtId="38" fontId="8" fillId="0" borderId="173" xfId="49" applyFont="1" applyBorder="1" applyAlignment="1">
      <alignment vertical="center"/>
    </xf>
    <xf numFmtId="0" fontId="8" fillId="0" borderId="20" xfId="0" applyFont="1" applyBorder="1" applyAlignment="1">
      <alignment horizontal="center" vertical="center"/>
    </xf>
    <xf numFmtId="38" fontId="8" fillId="0" borderId="68" xfId="49" applyFont="1" applyBorder="1" applyAlignment="1">
      <alignment vertical="center" shrinkToFit="1"/>
    </xf>
    <xf numFmtId="38" fontId="8" fillId="0" borderId="195" xfId="49" applyFont="1" applyBorder="1" applyAlignment="1">
      <alignment vertical="center" shrinkToFit="1"/>
    </xf>
    <xf numFmtId="38" fontId="8" fillId="0" borderId="196" xfId="49" applyFont="1" applyBorder="1" applyAlignment="1">
      <alignment vertical="center" shrinkToFit="1"/>
    </xf>
    <xf numFmtId="0" fontId="8" fillId="0" borderId="18" xfId="0" applyFont="1" applyBorder="1" applyAlignment="1">
      <alignment horizontal="center" vertical="center"/>
    </xf>
    <xf numFmtId="0" fontId="0" fillId="0" borderId="121" xfId="0" applyBorder="1" applyAlignment="1">
      <alignment vertical="center" shrinkToFit="1"/>
    </xf>
    <xf numFmtId="0" fontId="0" fillId="0" borderId="108" xfId="0" applyBorder="1" applyAlignment="1">
      <alignment vertical="center" shrinkToFit="1"/>
    </xf>
    <xf numFmtId="0" fontId="0" fillId="0" borderId="11" xfId="0" applyFont="1" applyBorder="1" applyAlignment="1">
      <alignment horizontal="right" shrinkToFit="1"/>
    </xf>
    <xf numFmtId="38" fontId="8" fillId="0" borderId="197" xfId="49" applyFont="1" applyBorder="1" applyAlignment="1">
      <alignment vertical="center" shrinkToFit="1"/>
    </xf>
    <xf numFmtId="38" fontId="8" fillId="0" borderId="121" xfId="49" applyFont="1" applyBorder="1" applyAlignment="1">
      <alignment vertical="center" shrinkToFit="1"/>
    </xf>
    <xf numFmtId="38" fontId="8" fillId="0" borderId="122" xfId="49" applyFont="1" applyBorder="1" applyAlignment="1">
      <alignment vertical="center" shrinkToFit="1"/>
    </xf>
    <xf numFmtId="0" fontId="2" fillId="0" borderId="0" xfId="0" applyFont="1" applyAlignment="1">
      <alignment horizontal="center" vertical="center"/>
    </xf>
    <xf numFmtId="0" fontId="2" fillId="0" borderId="0" xfId="0" applyFont="1" applyAlignment="1">
      <alignment horizontal="center"/>
    </xf>
    <xf numFmtId="0" fontId="37" fillId="0" borderId="0" xfId="0" applyFont="1" applyAlignment="1">
      <alignment horizontal="center"/>
    </xf>
    <xf numFmtId="0" fontId="0" fillId="0" borderId="32" xfId="0" applyFont="1" applyBorder="1" applyAlignment="1">
      <alignment horizontal="center" vertical="center" wrapText="1" shrinkToFit="1"/>
    </xf>
    <xf numFmtId="0" fontId="0" fillId="0" borderId="44" xfId="0" applyFont="1" applyBorder="1" applyAlignment="1">
      <alignment horizontal="center" vertical="center" wrapText="1" shrinkToFit="1"/>
    </xf>
    <xf numFmtId="0" fontId="0" fillId="0" borderId="44" xfId="0" applyBorder="1" applyAlignment="1">
      <alignment horizontal="center" wrapText="1" shrinkToFit="1"/>
    </xf>
    <xf numFmtId="0" fontId="0" fillId="0" borderId="31" xfId="0" applyFont="1" applyBorder="1" applyAlignment="1">
      <alignment horizontal="center" vertical="center" wrapText="1" shrinkToFit="1"/>
    </xf>
    <xf numFmtId="0" fontId="0" fillId="0" borderId="85" xfId="0" applyFont="1" applyBorder="1" applyAlignment="1">
      <alignment horizontal="center" vertical="center" wrapText="1" shrinkToFit="1"/>
    </xf>
    <xf numFmtId="0" fontId="0" fillId="0" borderId="85" xfId="0" applyBorder="1" applyAlignment="1">
      <alignment horizontal="center" wrapText="1" shrinkToFit="1"/>
    </xf>
    <xf numFmtId="0" fontId="0" fillId="0" borderId="179" xfId="0" applyFont="1" applyBorder="1" applyAlignment="1">
      <alignment horizontal="right" vertical="center"/>
    </xf>
    <xf numFmtId="0" fontId="0" fillId="0" borderId="60" xfId="0" applyFont="1" applyBorder="1" applyAlignment="1">
      <alignment horizontal="right" vertical="center"/>
    </xf>
    <xf numFmtId="0" fontId="0" fillId="0" borderId="153" xfId="0" applyFont="1" applyBorder="1" applyAlignment="1">
      <alignment horizontal="right" vertical="center"/>
    </xf>
    <xf numFmtId="0" fontId="0" fillId="0" borderId="76" xfId="0" applyFont="1" applyBorder="1" applyAlignment="1">
      <alignment horizontal="right" vertical="center"/>
    </xf>
    <xf numFmtId="0" fontId="0" fillId="0" borderId="55" xfId="0" applyFont="1" applyBorder="1" applyAlignment="1">
      <alignment horizontal="right" vertical="center"/>
    </xf>
    <xf numFmtId="0" fontId="0" fillId="0" borderId="12" xfId="0" applyFont="1" applyFill="1" applyBorder="1" applyAlignment="1">
      <alignment horizontal="center" vertical="center"/>
    </xf>
    <xf numFmtId="0" fontId="9" fillId="0" borderId="13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1" xfId="0" applyFont="1" applyFill="1" applyBorder="1" applyAlignment="1">
      <alignment horizontal="center" vertical="center" wrapText="1" shrinkToFit="1"/>
    </xf>
    <xf numFmtId="0" fontId="9" fillId="0" borderId="30" xfId="0" applyFont="1" applyFill="1" applyBorder="1" applyAlignment="1">
      <alignment horizontal="center" vertical="center" wrapText="1" shrinkToFit="1"/>
    </xf>
    <xf numFmtId="0" fontId="0" fillId="0" borderId="31" xfId="0" applyFont="1" applyBorder="1" applyAlignment="1">
      <alignment horizontal="distributed" vertical="center" shrinkToFit="1"/>
    </xf>
    <xf numFmtId="176" fontId="0" fillId="0" borderId="58" xfId="0" applyNumberFormat="1" applyFont="1" applyBorder="1" applyAlignment="1">
      <alignment horizontal="right" vertical="center" shrinkToFit="1"/>
    </xf>
    <xf numFmtId="176" fontId="1" fillId="0" borderId="80" xfId="0" applyNumberFormat="1" applyFont="1" applyBorder="1" applyAlignment="1">
      <alignment horizontal="right" vertical="center" shrinkToFit="1"/>
    </xf>
    <xf numFmtId="0" fontId="0" fillId="0" borderId="65" xfId="0" applyFont="1" applyBorder="1" applyAlignment="1">
      <alignment horizontal="center" vertical="center" shrinkToFit="1"/>
    </xf>
    <xf numFmtId="0" fontId="0" fillId="0" borderId="96" xfId="0" applyFont="1" applyBorder="1" applyAlignment="1">
      <alignment vertical="center" shrinkToFit="1"/>
    </xf>
    <xf numFmtId="176" fontId="0" fillId="0" borderId="81" xfId="0" applyNumberFormat="1" applyFont="1" applyBorder="1" applyAlignment="1">
      <alignment horizontal="right" vertical="center" shrinkToFit="1"/>
    </xf>
    <xf numFmtId="0" fontId="0" fillId="0" borderId="104" xfId="0" applyFont="1" applyBorder="1" applyAlignment="1">
      <alignment horizontal="distributed" vertical="center" indent="1"/>
    </xf>
    <xf numFmtId="0" fontId="0" fillId="0" borderId="105" xfId="0" applyFont="1" applyFill="1" applyBorder="1" applyAlignment="1">
      <alignment horizontal="distributed" vertical="center" indent="1"/>
    </xf>
    <xf numFmtId="0" fontId="0" fillId="0" borderId="104" xfId="0" applyFont="1" applyFill="1" applyBorder="1" applyAlignment="1">
      <alignment horizontal="distributed" vertical="center" indent="1"/>
    </xf>
    <xf numFmtId="0" fontId="0" fillId="0" borderId="104" xfId="0" applyFont="1" applyFill="1" applyBorder="1" applyAlignment="1">
      <alignment horizontal="distributed" vertical="center" indent="1"/>
    </xf>
    <xf numFmtId="0" fontId="0" fillId="0" borderId="104" xfId="0" applyFont="1" applyFill="1" applyBorder="1" applyAlignment="1">
      <alignment horizontal="center" vertical="center" shrinkToFit="1"/>
    </xf>
    <xf numFmtId="38" fontId="8" fillId="0" borderId="32" xfId="49" applyFont="1" applyFill="1" applyBorder="1" applyAlignment="1">
      <alignment vertical="center" shrinkToFit="1"/>
    </xf>
    <xf numFmtId="38" fontId="8" fillId="0" borderId="44" xfId="49" applyFont="1" applyFill="1" applyBorder="1" applyAlignment="1">
      <alignment vertical="center" shrinkToFit="1"/>
    </xf>
    <xf numFmtId="38" fontId="8" fillId="0" borderId="45" xfId="49" applyFont="1" applyFill="1" applyBorder="1" applyAlignment="1">
      <alignment vertical="center" shrinkToFit="1"/>
    </xf>
    <xf numFmtId="38" fontId="8" fillId="0" borderId="37" xfId="49" applyFont="1" applyFill="1" applyBorder="1" applyAlignment="1">
      <alignment vertical="center" shrinkToFit="1"/>
    </xf>
    <xf numFmtId="38" fontId="8" fillId="0" borderId="46" xfId="49" applyFont="1" applyFill="1" applyBorder="1" applyAlignment="1">
      <alignment vertical="center" shrinkToFit="1"/>
    </xf>
    <xf numFmtId="38" fontId="8" fillId="0" borderId="36" xfId="49" applyFont="1" applyFill="1" applyBorder="1" applyAlignment="1">
      <alignment vertical="center" shrinkToFit="1"/>
    </xf>
    <xf numFmtId="38" fontId="8" fillId="0" borderId="65" xfId="49" applyFont="1" applyFill="1" applyBorder="1" applyAlignment="1">
      <alignment vertical="center" shrinkToFit="1"/>
    </xf>
    <xf numFmtId="38" fontId="8" fillId="0" borderId="96" xfId="49" applyFont="1" applyFill="1" applyBorder="1" applyAlignment="1">
      <alignment vertical="center" shrinkToFit="1"/>
    </xf>
    <xf numFmtId="38" fontId="8" fillId="0" borderId="80" xfId="49" applyFont="1" applyFill="1" applyBorder="1" applyAlignment="1">
      <alignment vertical="center" shrinkToFit="1"/>
    </xf>
    <xf numFmtId="38" fontId="16" fillId="0" borderId="109" xfId="49" applyFont="1" applyFill="1" applyBorder="1" applyAlignment="1">
      <alignment vertical="center" shrinkToFit="1"/>
    </xf>
    <xf numFmtId="38" fontId="16" fillId="0" borderId="125" xfId="49" applyFont="1" applyFill="1" applyBorder="1" applyAlignment="1">
      <alignment vertical="center" shrinkToFit="1"/>
    </xf>
    <xf numFmtId="38" fontId="16" fillId="0" borderId="43" xfId="49" applyFont="1" applyFill="1" applyBorder="1" applyAlignment="1">
      <alignment vertical="center" shrinkToFit="1"/>
    </xf>
    <xf numFmtId="38" fontId="8" fillId="0" borderId="198" xfId="49" applyFont="1" applyFill="1" applyBorder="1" applyAlignment="1">
      <alignment vertical="center" shrinkToFit="1"/>
    </xf>
    <xf numFmtId="38" fontId="8" fillId="0" borderId="178" xfId="49" applyFont="1" applyFill="1" applyBorder="1" applyAlignment="1">
      <alignment vertical="center" shrinkToFit="1"/>
    </xf>
    <xf numFmtId="38" fontId="8" fillId="0" borderId="199" xfId="49" applyFont="1" applyFill="1" applyBorder="1" applyAlignment="1">
      <alignment vertical="center" shrinkToFit="1"/>
    </xf>
    <xf numFmtId="38" fontId="17" fillId="0" borderId="173" xfId="49" applyFont="1" applyFill="1" applyBorder="1" applyAlignment="1">
      <alignment vertical="center" shrinkToFit="1"/>
    </xf>
    <xf numFmtId="38" fontId="17" fillId="0" borderId="174" xfId="49" applyFont="1" applyFill="1" applyBorder="1" applyAlignment="1">
      <alignment vertical="center" shrinkToFit="1"/>
    </xf>
    <xf numFmtId="38" fontId="17" fillId="0" borderId="175" xfId="49" applyFont="1" applyFill="1" applyBorder="1" applyAlignment="1">
      <alignment vertical="center" shrinkToFit="1"/>
    </xf>
    <xf numFmtId="38" fontId="8" fillId="0" borderId="176" xfId="49" applyFont="1" applyFill="1" applyBorder="1" applyAlignment="1">
      <alignment vertical="center" shrinkToFit="1"/>
    </xf>
    <xf numFmtId="38" fontId="8" fillId="0" borderId="177" xfId="49" applyFont="1" applyFill="1" applyBorder="1" applyAlignment="1">
      <alignment vertical="center" shrinkToFit="1"/>
    </xf>
    <xf numFmtId="38" fontId="8" fillId="0" borderId="117" xfId="49" applyFont="1" applyFill="1" applyBorder="1" applyAlignment="1">
      <alignment vertical="center" shrinkToFit="1"/>
    </xf>
    <xf numFmtId="38" fontId="17" fillId="0" borderId="121" xfId="49" applyFont="1" applyFill="1" applyBorder="1" applyAlignment="1">
      <alignment vertical="center" shrinkToFit="1"/>
    </xf>
    <xf numFmtId="38" fontId="17" fillId="0" borderId="108" xfId="49" applyFont="1" applyFill="1" applyBorder="1" applyAlignment="1">
      <alignment vertical="center" shrinkToFit="1"/>
    </xf>
    <xf numFmtId="38" fontId="17" fillId="0" borderId="122" xfId="49" applyFont="1" applyFill="1" applyBorder="1" applyAlignment="1">
      <alignment vertical="center" shrinkToFit="1"/>
    </xf>
    <xf numFmtId="38" fontId="8" fillId="0" borderId="64" xfId="49" applyFont="1" applyFill="1" applyBorder="1" applyAlignment="1">
      <alignment vertical="center" shrinkToFit="1"/>
    </xf>
    <xf numFmtId="38" fontId="8" fillId="0" borderId="60" xfId="49" applyFont="1" applyFill="1" applyBorder="1" applyAlignment="1">
      <alignment vertical="center" shrinkToFit="1"/>
    </xf>
    <xf numFmtId="38" fontId="8" fillId="0" borderId="95" xfId="49" applyFont="1" applyFill="1" applyBorder="1" applyAlignment="1">
      <alignment vertical="center" shrinkToFit="1"/>
    </xf>
    <xf numFmtId="38" fontId="16" fillId="0" borderId="10" xfId="49" applyFont="1" applyFill="1" applyBorder="1" applyAlignment="1">
      <alignment vertical="center" shrinkToFit="1"/>
    </xf>
    <xf numFmtId="38" fontId="8" fillId="0" borderId="97" xfId="49" applyFont="1" applyFill="1" applyBorder="1" applyAlignment="1">
      <alignment vertical="center" shrinkToFit="1"/>
    </xf>
    <xf numFmtId="38" fontId="8" fillId="0" borderId="179" xfId="49" applyFont="1" applyFill="1" applyBorder="1" applyAlignment="1">
      <alignment vertical="center" shrinkToFit="1"/>
    </xf>
    <xf numFmtId="38" fontId="17" fillId="0" borderId="182" xfId="49" applyFont="1" applyFill="1" applyBorder="1" applyAlignment="1">
      <alignment vertical="center" shrinkToFit="1"/>
    </xf>
    <xf numFmtId="38" fontId="8" fillId="0" borderId="155" xfId="49" applyFont="1" applyFill="1" applyBorder="1" applyAlignment="1">
      <alignment vertical="center" shrinkToFit="1"/>
    </xf>
    <xf numFmtId="38" fontId="17" fillId="0" borderId="55" xfId="49"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409575</xdr:colOff>
      <xdr:row>29</xdr:row>
      <xdr:rowOff>171450</xdr:rowOff>
    </xdr:from>
    <xdr:to>
      <xdr:col>3</xdr:col>
      <xdr:colOff>514350</xdr:colOff>
      <xdr:row>33</xdr:row>
      <xdr:rowOff>152400</xdr:rowOff>
    </xdr:to>
    <xdr:pic>
      <xdr:nvPicPr>
        <xdr:cNvPr id="1" name="Picture 1" descr="jamark"/>
        <xdr:cNvPicPr preferRelativeResize="1">
          <a:picLocks noChangeAspect="1"/>
        </xdr:cNvPicPr>
      </xdr:nvPicPr>
      <xdr:blipFill>
        <a:blip r:embed="rId1"/>
        <a:stretch>
          <a:fillRect/>
        </a:stretch>
      </xdr:blipFill>
      <xdr:spPr>
        <a:xfrm>
          <a:off x="742950" y="8934450"/>
          <a:ext cx="1600200" cy="952500"/>
        </a:xfrm>
        <a:prstGeom prst="rect">
          <a:avLst/>
        </a:prstGeom>
        <a:noFill/>
        <a:ln w="9525" cmpd="sng">
          <a:noFill/>
        </a:ln>
      </xdr:spPr>
    </xdr:pic>
    <xdr:clientData/>
  </xdr:twoCellAnchor>
  <xdr:twoCellAnchor>
    <xdr:from>
      <xdr:col>3</xdr:col>
      <xdr:colOff>581025</xdr:colOff>
      <xdr:row>30</xdr:row>
      <xdr:rowOff>257175</xdr:rowOff>
    </xdr:from>
    <xdr:to>
      <xdr:col>13</xdr:col>
      <xdr:colOff>314325</xdr:colOff>
      <xdr:row>33</xdr:row>
      <xdr:rowOff>152400</xdr:rowOff>
    </xdr:to>
    <xdr:sp>
      <xdr:nvSpPr>
        <xdr:cNvPr id="2" name="WordArt 2"/>
        <xdr:cNvSpPr>
          <a:spLocks/>
        </xdr:cNvSpPr>
      </xdr:nvSpPr>
      <xdr:spPr>
        <a:xfrm>
          <a:off x="2409825" y="9286875"/>
          <a:ext cx="4057650" cy="600075"/>
        </a:xfrm>
        <a:prstGeom prst="rect"/>
        <a:noFill/>
      </xdr:spPr>
      <xdr:txBody>
        <a:bodyPr fromWordArt="1" wrap="none" lIns="91440" tIns="45720" rIns="91440" bIns="45720">
          <a:prstTxWarp prst="textPlain"/>
        </a:bodyPr>
        <a:p>
          <a:pPr algn="ctr"/>
          <a:r>
            <a:rPr sz="3600" b="1" kern="10" spc="0">
              <a:ln w="9525" cmpd="sng">
                <a:solidFill>
                  <a:srgbClr val="000000"/>
                </a:solidFill>
                <a:headEnd type="none"/>
                <a:tailEnd type="none"/>
              </a:ln>
              <a:solidFill>
                <a:srgbClr val="000000"/>
              </a:solidFill>
              <a:latin typeface="HG創英角ｺﾞｼｯｸUB"/>
              <a:cs typeface="HG創英角ｺﾞｼｯｸUB"/>
            </a:rPr>
            <a:t>ＪＡたきかわ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Z25"/>
  <sheetViews>
    <sheetView showZeros="0" tabSelected="1" view="pageBreakPreview" zoomScaleSheetLayoutView="100" zoomScalePageLayoutView="0" workbookViewId="0" topLeftCell="A1">
      <selection activeCell="H25" sqref="H25:J25"/>
    </sheetView>
  </sheetViews>
  <sheetFormatPr defaultColWidth="9.00390625" defaultRowHeight="13.5"/>
  <cols>
    <col min="1" max="1" width="4.375" style="1" customWidth="1"/>
    <col min="2" max="2" width="9.00390625" style="1" customWidth="1"/>
    <col min="3" max="4" width="10.625" style="1" customWidth="1"/>
    <col min="5" max="5" width="9.625" style="1" customWidth="1"/>
    <col min="6" max="6" width="4.625" style="1" customWidth="1"/>
    <col min="7" max="7" width="4.125" style="1" customWidth="1"/>
    <col min="8" max="14" width="4.625" style="1" customWidth="1"/>
    <col min="15" max="16" width="4.125" style="1" customWidth="1"/>
    <col min="17" max="16384" width="9.00390625" style="1" customWidth="1"/>
  </cols>
  <sheetData>
    <row r="1" spans="10:14" ht="27" customHeight="1">
      <c r="J1" s="554" t="s">
        <v>488</v>
      </c>
      <c r="K1" s="554"/>
      <c r="L1" s="554"/>
      <c r="M1" s="554"/>
      <c r="N1" s="554"/>
    </row>
    <row r="2" spans="2:26" ht="24.75" customHeight="1">
      <c r="B2" s="2"/>
      <c r="C2" s="211" t="s">
        <v>300</v>
      </c>
      <c r="D2" s="531"/>
      <c r="E2" s="531"/>
      <c r="F2" s="212"/>
      <c r="G2" s="213"/>
      <c r="H2" s="532" t="s">
        <v>1</v>
      </c>
      <c r="I2" s="533"/>
      <c r="J2" s="533"/>
      <c r="K2" s="212"/>
      <c r="L2" s="212"/>
      <c r="M2" s="212"/>
      <c r="N2" s="213"/>
      <c r="Z2" s="470">
        <v>42370</v>
      </c>
    </row>
    <row r="3" spans="2:14" ht="24.75" customHeight="1">
      <c r="B3" s="2"/>
      <c r="C3" s="532" t="s">
        <v>303</v>
      </c>
      <c r="D3" s="537"/>
      <c r="E3" s="560"/>
      <c r="F3" s="560"/>
      <c r="G3" s="561"/>
      <c r="H3" s="534"/>
      <c r="I3" s="548"/>
      <c r="J3" s="549"/>
      <c r="K3" s="549"/>
      <c r="L3" s="549"/>
      <c r="M3" s="549"/>
      <c r="N3" s="541"/>
    </row>
    <row r="4" spans="2:14" ht="12.75" customHeight="1">
      <c r="B4" s="16"/>
      <c r="C4" s="543"/>
      <c r="D4" s="562"/>
      <c r="E4" s="562"/>
      <c r="F4" s="562"/>
      <c r="G4" s="563"/>
      <c r="H4" s="535"/>
      <c r="I4" s="538"/>
      <c r="J4" s="538"/>
      <c r="K4" s="538"/>
      <c r="L4" s="538"/>
      <c r="M4" s="538"/>
      <c r="N4" s="542"/>
    </row>
    <row r="5" spans="2:14" ht="21" customHeight="1">
      <c r="B5" s="2"/>
      <c r="C5" s="532" t="s">
        <v>0</v>
      </c>
      <c r="D5" s="537"/>
      <c r="E5" s="537"/>
      <c r="F5" s="537"/>
      <c r="G5" s="552" t="s">
        <v>330</v>
      </c>
      <c r="H5" s="536" t="s">
        <v>331</v>
      </c>
      <c r="I5" s="533"/>
      <c r="J5" s="212"/>
      <c r="K5" s="212"/>
      <c r="L5" s="212"/>
      <c r="M5" s="212"/>
      <c r="N5" s="213"/>
    </row>
    <row r="6" spans="2:14" ht="27" customHeight="1">
      <c r="B6" s="2"/>
      <c r="C6" s="543"/>
      <c r="D6" s="538"/>
      <c r="E6" s="538"/>
      <c r="F6" s="538"/>
      <c r="G6" s="553"/>
      <c r="H6" s="546"/>
      <c r="I6" s="547"/>
      <c r="J6" s="558" t="s">
        <v>451</v>
      </c>
      <c r="K6" s="559"/>
      <c r="L6" s="555"/>
      <c r="M6" s="556"/>
      <c r="N6" s="557"/>
    </row>
    <row r="7" ht="21" customHeight="1"/>
    <row r="8" ht="21" customHeight="1"/>
    <row r="9" spans="1:16" ht="24" customHeight="1">
      <c r="A9" s="540" t="s">
        <v>521</v>
      </c>
      <c r="B9" s="540"/>
      <c r="C9" s="540"/>
      <c r="D9" s="540"/>
      <c r="E9" s="540"/>
      <c r="F9" s="540"/>
      <c r="G9" s="540"/>
      <c r="H9" s="540"/>
      <c r="I9" s="540"/>
      <c r="J9" s="540"/>
      <c r="K9" s="540"/>
      <c r="L9" s="540"/>
      <c r="M9" s="540"/>
      <c r="N9" s="540"/>
      <c r="O9" s="540"/>
      <c r="P9" s="51"/>
    </row>
    <row r="10" ht="24.75" customHeight="1"/>
    <row r="11" spans="1:16" ht="51" customHeight="1">
      <c r="A11" s="539" t="s">
        <v>504</v>
      </c>
      <c r="B11" s="539"/>
      <c r="C11" s="539"/>
      <c r="D11" s="539"/>
      <c r="E11" s="539"/>
      <c r="F11" s="539"/>
      <c r="G11" s="539"/>
      <c r="H11" s="539"/>
      <c r="I11" s="539"/>
      <c r="J11" s="539"/>
      <c r="K11" s="539"/>
      <c r="L11" s="539"/>
      <c r="M11" s="539"/>
      <c r="N11" s="539"/>
      <c r="O11" s="539"/>
      <c r="P11" s="48"/>
    </row>
    <row r="12" ht="18" customHeight="1"/>
    <row r="13" spans="1:16" ht="21" customHeight="1">
      <c r="A13" s="1399" t="s">
        <v>522</v>
      </c>
      <c r="B13" s="1399"/>
      <c r="C13" s="1399"/>
      <c r="D13" s="1399"/>
      <c r="E13" s="1399"/>
      <c r="F13" s="1399"/>
      <c r="G13" s="1399"/>
      <c r="H13" s="1399"/>
      <c r="I13" s="1399"/>
      <c r="J13" s="1399"/>
      <c r="K13" s="1399"/>
      <c r="L13" s="1399"/>
      <c r="M13" s="1399"/>
      <c r="N13" s="1399"/>
      <c r="O13" s="1399"/>
      <c r="P13" s="49"/>
    </row>
    <row r="14" spans="1:16" ht="21" customHeight="1">
      <c r="A14" s="1401" t="s">
        <v>523</v>
      </c>
      <c r="B14" s="1400"/>
      <c r="C14" s="1400"/>
      <c r="D14" s="1400"/>
      <c r="E14" s="1400"/>
      <c r="F14" s="1400"/>
      <c r="G14" s="1400"/>
      <c r="H14" s="1400"/>
      <c r="I14" s="1400"/>
      <c r="J14" s="1400"/>
      <c r="K14" s="1400"/>
      <c r="L14" s="1400"/>
      <c r="M14" s="1400"/>
      <c r="N14" s="1400"/>
      <c r="O14" s="1400"/>
      <c r="P14" s="49"/>
    </row>
    <row r="15" ht="21" customHeight="1"/>
    <row r="16" ht="21" customHeight="1"/>
    <row r="17" ht="21" customHeight="1"/>
    <row r="18" spans="1:16" ht="21" customHeight="1">
      <c r="A18" s="530" t="s">
        <v>505</v>
      </c>
      <c r="B18" s="530"/>
      <c r="C18" s="530"/>
      <c r="D18" s="530"/>
      <c r="E18" s="530"/>
      <c r="F18" s="530"/>
      <c r="G18" s="530"/>
      <c r="H18" s="530"/>
      <c r="I18" s="530"/>
      <c r="J18" s="530"/>
      <c r="K18" s="530"/>
      <c r="L18" s="530"/>
      <c r="M18" s="530"/>
      <c r="N18" s="530"/>
      <c r="O18" s="530"/>
      <c r="P18" s="50"/>
    </row>
    <row r="19" ht="21" customHeight="1"/>
    <row r="20" ht="21" customHeight="1"/>
    <row r="21" spans="3:11" ht="30" customHeight="1">
      <c r="C21" s="550" t="s">
        <v>2</v>
      </c>
      <c r="D21" s="551"/>
      <c r="E21" s="544"/>
      <c r="F21" s="545"/>
      <c r="G21" s="92" t="s">
        <v>6</v>
      </c>
      <c r="H21" s="544"/>
      <c r="I21" s="545"/>
      <c r="J21" s="545"/>
      <c r="K21" s="92" t="s">
        <v>7</v>
      </c>
    </row>
    <row r="22" spans="3:11" ht="30" customHeight="1">
      <c r="C22" s="550" t="s">
        <v>3</v>
      </c>
      <c r="D22" s="551"/>
      <c r="E22" s="544"/>
      <c r="F22" s="545"/>
      <c r="G22" s="93" t="s">
        <v>6</v>
      </c>
      <c r="H22" s="544"/>
      <c r="I22" s="545"/>
      <c r="J22" s="545"/>
      <c r="K22" s="93" t="s">
        <v>7</v>
      </c>
    </row>
    <row r="23" spans="5:11" ht="21" customHeight="1">
      <c r="E23" s="2"/>
      <c r="F23" s="2"/>
      <c r="G23" s="95"/>
      <c r="K23" s="94"/>
    </row>
    <row r="24" spans="3:11" ht="30" customHeight="1">
      <c r="C24" s="550" t="s">
        <v>4</v>
      </c>
      <c r="D24" s="551"/>
      <c r="E24" s="544"/>
      <c r="F24" s="545"/>
      <c r="G24" s="92" t="s">
        <v>6</v>
      </c>
      <c r="H24" s="544"/>
      <c r="I24" s="545"/>
      <c r="J24" s="545"/>
      <c r="K24" s="92" t="s">
        <v>7</v>
      </c>
    </row>
    <row r="25" spans="3:11" ht="30" customHeight="1">
      <c r="C25" s="550" t="s">
        <v>5</v>
      </c>
      <c r="D25" s="551"/>
      <c r="E25" s="544"/>
      <c r="F25" s="545"/>
      <c r="G25" s="93" t="s">
        <v>6</v>
      </c>
      <c r="H25" s="544"/>
      <c r="I25" s="545"/>
      <c r="J25" s="545"/>
      <c r="K25" s="93" t="s">
        <v>7</v>
      </c>
    </row>
    <row r="26" ht="21" customHeight="1"/>
    <row r="27" ht="21" customHeight="1"/>
    <row r="28" ht="21" customHeight="1"/>
    <row r="29" ht="21" customHeight="1"/>
    <row r="30" ht="21" customHeight="1"/>
    <row r="31" ht="21" customHeight="1"/>
    <row r="32" ht="21" customHeight="1"/>
    <row r="33" ht="13.5"/>
  </sheetData>
  <sheetProtection/>
  <mergeCells count="32">
    <mergeCell ref="C24:D24"/>
    <mergeCell ref="D3:G4"/>
    <mergeCell ref="G5:G6"/>
    <mergeCell ref="H21:J21"/>
    <mergeCell ref="J1:N1"/>
    <mergeCell ref="C25:D25"/>
    <mergeCell ref="L6:N6"/>
    <mergeCell ref="E22:F22"/>
    <mergeCell ref="C3:C4"/>
    <mergeCell ref="J6:K6"/>
    <mergeCell ref="E25:F25"/>
    <mergeCell ref="H25:J25"/>
    <mergeCell ref="N3:N4"/>
    <mergeCell ref="C5:C6"/>
    <mergeCell ref="E24:F24"/>
    <mergeCell ref="H6:I6"/>
    <mergeCell ref="H24:J24"/>
    <mergeCell ref="I3:M4"/>
    <mergeCell ref="C22:D22"/>
    <mergeCell ref="C21:D21"/>
    <mergeCell ref="E21:F21"/>
    <mergeCell ref="H22:J22"/>
    <mergeCell ref="A13:O13"/>
    <mergeCell ref="A14:O14"/>
    <mergeCell ref="A18:O18"/>
    <mergeCell ref="D2:E2"/>
    <mergeCell ref="H2:J2"/>
    <mergeCell ref="H3:H4"/>
    <mergeCell ref="H5:I5"/>
    <mergeCell ref="D5:F6"/>
    <mergeCell ref="A11:O11"/>
    <mergeCell ref="A9:O9"/>
  </mergeCells>
  <printOptions/>
  <pageMargins left="0.25" right="0.25" top="0.75" bottom="0.75" header="0.3" footer="0.3"/>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M59"/>
  <sheetViews>
    <sheetView showZeros="0" zoomScalePageLayoutView="0" workbookViewId="0" topLeftCell="A19">
      <selection activeCell="G12" sqref="G12"/>
    </sheetView>
  </sheetViews>
  <sheetFormatPr defaultColWidth="9.00390625" defaultRowHeight="13.5"/>
  <cols>
    <col min="1" max="1" width="16.75390625" style="1" customWidth="1"/>
    <col min="2" max="2" width="13.75390625" style="1" customWidth="1"/>
    <col min="3" max="3" width="12.75390625" style="1" customWidth="1"/>
    <col min="4" max="4" width="2.625" style="1" customWidth="1"/>
    <col min="5" max="5" width="16.75390625" style="1" customWidth="1"/>
    <col min="6" max="6" width="13.75390625" style="1" customWidth="1"/>
    <col min="7" max="7" width="12.75390625" style="1" customWidth="1"/>
    <col min="8" max="16384" width="9.00390625" style="1" customWidth="1"/>
  </cols>
  <sheetData>
    <row r="1" spans="1:7" ht="30" customHeight="1" thickBot="1">
      <c r="A1" s="1106" t="s">
        <v>152</v>
      </c>
      <c r="B1" s="1106"/>
      <c r="C1" s="135" t="s">
        <v>126</v>
      </c>
      <c r="D1" s="15"/>
      <c r="E1" s="1107" t="s">
        <v>154</v>
      </c>
      <c r="F1" s="622"/>
      <c r="G1" s="135" t="s">
        <v>126</v>
      </c>
    </row>
    <row r="2" spans="1:7" ht="24" customHeight="1">
      <c r="A2" s="12" t="s">
        <v>122</v>
      </c>
      <c r="B2" s="6" t="s">
        <v>326</v>
      </c>
      <c r="C2" s="84" t="s">
        <v>325</v>
      </c>
      <c r="E2" s="12" t="s">
        <v>122</v>
      </c>
      <c r="F2" s="57" t="s">
        <v>326</v>
      </c>
      <c r="G2" s="7" t="s">
        <v>325</v>
      </c>
    </row>
    <row r="3" spans="1:7" ht="24" customHeight="1">
      <c r="A3" s="374" t="s">
        <v>156</v>
      </c>
      <c r="B3" s="299"/>
      <c r="C3" s="291"/>
      <c r="D3" s="293"/>
      <c r="E3" s="374" t="s">
        <v>405</v>
      </c>
      <c r="F3" s="300"/>
      <c r="G3" s="131"/>
    </row>
    <row r="4" spans="1:7" ht="24" customHeight="1">
      <c r="A4" s="308" t="s">
        <v>157</v>
      </c>
      <c r="B4" s="301"/>
      <c r="C4" s="292"/>
      <c r="D4" s="293"/>
      <c r="E4" s="308" t="s">
        <v>406</v>
      </c>
      <c r="F4" s="302"/>
      <c r="G4" s="129"/>
    </row>
    <row r="5" spans="1:7" ht="24" customHeight="1">
      <c r="A5" s="308" t="s">
        <v>402</v>
      </c>
      <c r="B5" s="301"/>
      <c r="C5" s="292"/>
      <c r="D5" s="293"/>
      <c r="E5" s="523" t="s">
        <v>546</v>
      </c>
      <c r="F5" s="302"/>
      <c r="G5" s="129"/>
    </row>
    <row r="6" spans="1:7" ht="24" customHeight="1">
      <c r="A6" s="354" t="s">
        <v>158</v>
      </c>
      <c r="B6" s="179"/>
      <c r="C6" s="292"/>
      <c r="D6" s="296"/>
      <c r="E6" s="308" t="s">
        <v>407</v>
      </c>
      <c r="F6" s="302"/>
      <c r="G6" s="129"/>
    </row>
    <row r="7" spans="1:7" ht="24" customHeight="1">
      <c r="A7" s="308" t="s">
        <v>403</v>
      </c>
      <c r="B7" s="301"/>
      <c r="C7" s="129"/>
      <c r="D7" s="293"/>
      <c r="E7" s="308" t="s">
        <v>284</v>
      </c>
      <c r="F7" s="302"/>
      <c r="G7" s="129"/>
    </row>
    <row r="8" spans="1:7" ht="24" customHeight="1">
      <c r="A8" s="308" t="s">
        <v>153</v>
      </c>
      <c r="B8" s="301"/>
      <c r="C8" s="129"/>
      <c r="D8" s="293"/>
      <c r="E8" s="308" t="s">
        <v>155</v>
      </c>
      <c r="F8" s="302"/>
      <c r="G8" s="129"/>
    </row>
    <row r="9" spans="1:7" ht="24" customHeight="1">
      <c r="A9" s="308" t="s">
        <v>404</v>
      </c>
      <c r="B9" s="301"/>
      <c r="C9" s="129"/>
      <c r="D9" s="293"/>
      <c r="E9" s="308" t="s">
        <v>408</v>
      </c>
      <c r="F9" s="302"/>
      <c r="G9" s="129"/>
    </row>
    <row r="10" spans="1:7" ht="24" customHeight="1">
      <c r="A10" s="308"/>
      <c r="B10" s="301"/>
      <c r="C10" s="129"/>
      <c r="D10" s="293"/>
      <c r="E10" s="308" t="s">
        <v>409</v>
      </c>
      <c r="F10" s="302"/>
      <c r="G10" s="129"/>
    </row>
    <row r="11" spans="1:7" ht="24" customHeight="1" thickBot="1">
      <c r="A11" s="375"/>
      <c r="B11" s="303"/>
      <c r="C11" s="174"/>
      <c r="D11" s="293"/>
      <c r="E11" s="375"/>
      <c r="F11" s="304"/>
      <c r="G11" s="174"/>
    </row>
    <row r="12" spans="1:7" ht="24" customHeight="1" thickBot="1">
      <c r="A12" s="178" t="s">
        <v>58</v>
      </c>
      <c r="B12" s="424">
        <v>59</v>
      </c>
      <c r="C12" s="422">
        <f>SUM(C3:C11)</f>
        <v>0</v>
      </c>
      <c r="D12" s="293"/>
      <c r="E12" s="178" t="s">
        <v>58</v>
      </c>
      <c r="F12" s="424">
        <v>60</v>
      </c>
      <c r="G12" s="422">
        <f>SUM(G3:G11)</f>
        <v>0</v>
      </c>
    </row>
    <row r="13" spans="1:7" ht="30" customHeight="1" thickBot="1">
      <c r="A13" s="1103" t="s">
        <v>159</v>
      </c>
      <c r="B13" s="1103"/>
      <c r="C13" s="305" t="s">
        <v>126</v>
      </c>
      <c r="D13" s="295"/>
      <c r="E13" s="1104" t="s">
        <v>161</v>
      </c>
      <c r="F13" s="1105"/>
      <c r="G13" s="305" t="s">
        <v>126</v>
      </c>
    </row>
    <row r="14" spans="1:8" ht="24" customHeight="1">
      <c r="A14" s="378" t="s">
        <v>400</v>
      </c>
      <c r="B14" s="306"/>
      <c r="C14" s="130"/>
      <c r="D14" s="293"/>
      <c r="E14" s="378" t="s">
        <v>162</v>
      </c>
      <c r="F14" s="307"/>
      <c r="G14" s="130"/>
      <c r="H14" s="2"/>
    </row>
    <row r="15" spans="1:8" ht="24" customHeight="1">
      <c r="A15" s="308" t="s">
        <v>401</v>
      </c>
      <c r="B15" s="209"/>
      <c r="C15" s="129"/>
      <c r="D15" s="293"/>
      <c r="E15" s="308" t="s">
        <v>410</v>
      </c>
      <c r="F15" s="301"/>
      <c r="G15" s="129"/>
      <c r="H15" s="2"/>
    </row>
    <row r="16" spans="1:13" ht="24" customHeight="1">
      <c r="A16" s="308" t="s">
        <v>160</v>
      </c>
      <c r="B16" s="209"/>
      <c r="C16" s="129"/>
      <c r="D16" s="293"/>
      <c r="E16" s="308" t="s">
        <v>411</v>
      </c>
      <c r="F16" s="301"/>
      <c r="G16" s="129"/>
      <c r="H16" s="2"/>
      <c r="K16" s="26"/>
      <c r="L16" s="2"/>
      <c r="M16" s="28"/>
    </row>
    <row r="17" spans="1:13" ht="24" customHeight="1">
      <c r="A17" s="308" t="s">
        <v>363</v>
      </c>
      <c r="B17" s="209"/>
      <c r="C17" s="129"/>
      <c r="D17" s="293"/>
      <c r="E17" s="308" t="s">
        <v>412</v>
      </c>
      <c r="F17" s="301"/>
      <c r="G17" s="129"/>
      <c r="H17" s="2"/>
      <c r="K17" s="16"/>
      <c r="L17" s="16"/>
      <c r="M17" s="16"/>
    </row>
    <row r="18" spans="1:13" ht="24" customHeight="1">
      <c r="A18" s="308"/>
      <c r="B18" s="209"/>
      <c r="C18" s="129"/>
      <c r="D18" s="293"/>
      <c r="E18" s="308" t="s">
        <v>413</v>
      </c>
      <c r="F18" s="301"/>
      <c r="G18" s="129"/>
      <c r="H18" s="2"/>
      <c r="K18" s="17"/>
      <c r="L18" s="2"/>
      <c r="M18" s="2"/>
    </row>
    <row r="19" spans="1:13" ht="24" customHeight="1">
      <c r="A19" s="308"/>
      <c r="B19" s="209"/>
      <c r="C19" s="129"/>
      <c r="D19" s="293"/>
      <c r="E19" s="308" t="s">
        <v>414</v>
      </c>
      <c r="F19" s="301"/>
      <c r="G19" s="129"/>
      <c r="H19" s="2"/>
      <c r="K19" s="17"/>
      <c r="L19" s="2"/>
      <c r="M19" s="2"/>
    </row>
    <row r="20" spans="1:13" ht="24" customHeight="1">
      <c r="A20" s="308"/>
      <c r="B20" s="209"/>
      <c r="C20" s="129"/>
      <c r="D20" s="293"/>
      <c r="E20" s="308" t="s">
        <v>415</v>
      </c>
      <c r="F20" s="301"/>
      <c r="G20" s="129"/>
      <c r="H20" s="2"/>
      <c r="K20" s="17"/>
      <c r="L20" s="2"/>
      <c r="M20" s="2"/>
    </row>
    <row r="21" spans="1:13" ht="24" customHeight="1">
      <c r="A21" s="308"/>
      <c r="B21" s="209"/>
      <c r="C21" s="129"/>
      <c r="D21" s="293"/>
      <c r="E21" s="308" t="s">
        <v>416</v>
      </c>
      <c r="F21" s="301"/>
      <c r="G21" s="129"/>
      <c r="H21" s="2"/>
      <c r="K21" s="17"/>
      <c r="L21" s="2"/>
      <c r="M21" s="2"/>
    </row>
    <row r="22" spans="1:13" ht="24" customHeight="1">
      <c r="A22" s="308"/>
      <c r="B22" s="209"/>
      <c r="C22" s="129"/>
      <c r="D22" s="295"/>
      <c r="E22" s="308" t="s">
        <v>417</v>
      </c>
      <c r="F22" s="301"/>
      <c r="G22" s="129"/>
      <c r="H22" s="2"/>
      <c r="K22" s="17"/>
      <c r="L22" s="2"/>
      <c r="M22" s="2"/>
    </row>
    <row r="23" spans="1:13" ht="24" customHeight="1">
      <c r="A23" s="308"/>
      <c r="B23" s="209"/>
      <c r="C23" s="129"/>
      <c r="D23" s="309"/>
      <c r="E23" s="308" t="s">
        <v>418</v>
      </c>
      <c r="F23" s="301"/>
      <c r="G23" s="129"/>
      <c r="H23" s="2"/>
      <c r="K23" s="17"/>
      <c r="L23" s="2"/>
      <c r="M23" s="2"/>
    </row>
    <row r="24" spans="1:13" ht="24" customHeight="1">
      <c r="A24" s="308"/>
      <c r="B24" s="209"/>
      <c r="C24" s="129"/>
      <c r="D24" s="297"/>
      <c r="E24" s="308" t="s">
        <v>164</v>
      </c>
      <c r="F24" s="301"/>
      <c r="G24" s="129"/>
      <c r="H24" s="2"/>
      <c r="K24" s="17"/>
      <c r="L24" s="2"/>
      <c r="M24" s="2"/>
    </row>
    <row r="25" spans="1:13" ht="24" customHeight="1">
      <c r="A25" s="308" t="s">
        <v>275</v>
      </c>
      <c r="B25" s="439" t="s">
        <v>456</v>
      </c>
      <c r="C25" s="425">
        <f>ROUND('労賃'!H38*'修理'!$C$38,0)</f>
        <v>0</v>
      </c>
      <c r="D25" s="297"/>
      <c r="E25" s="308"/>
      <c r="F25" s="301"/>
      <c r="G25" s="129"/>
      <c r="H25" s="2"/>
      <c r="K25" s="17"/>
      <c r="L25" s="2"/>
      <c r="M25" s="2"/>
    </row>
    <row r="26" spans="1:13" ht="24" customHeight="1">
      <c r="A26" s="308" t="s">
        <v>276</v>
      </c>
      <c r="B26" s="439" t="s">
        <v>456</v>
      </c>
      <c r="C26" s="425">
        <f>ROUND('種苗'!G32*'修理'!$C$38,0)</f>
        <v>0</v>
      </c>
      <c r="D26" s="297"/>
      <c r="E26" s="308"/>
      <c r="F26" s="301"/>
      <c r="G26" s="129"/>
      <c r="H26" s="23"/>
      <c r="K26" s="17"/>
      <c r="L26" s="2"/>
      <c r="M26" s="2"/>
    </row>
    <row r="27" spans="1:12" ht="24" customHeight="1">
      <c r="A27" s="308" t="s">
        <v>277</v>
      </c>
      <c r="B27" s="439" t="s">
        <v>456</v>
      </c>
      <c r="C27" s="425">
        <f>ROUND('温材'!D15*'修理'!$C$38,0)</f>
        <v>0</v>
      </c>
      <c r="D27" s="297"/>
      <c r="E27" s="308"/>
      <c r="F27" s="301"/>
      <c r="G27" s="129"/>
      <c r="J27" s="17"/>
      <c r="K27" s="2"/>
      <c r="L27" s="2"/>
    </row>
    <row r="28" spans="1:12" ht="24" customHeight="1">
      <c r="A28" s="308" t="s">
        <v>278</v>
      </c>
      <c r="B28" s="439" t="s">
        <v>456</v>
      </c>
      <c r="C28" s="425">
        <f>ROUND('温材'!I15*'修理'!$C$38,0)</f>
        <v>0</v>
      </c>
      <c r="D28" s="297"/>
      <c r="E28" s="308"/>
      <c r="F28" s="301"/>
      <c r="G28" s="129"/>
      <c r="J28" s="17"/>
      <c r="K28" s="2"/>
      <c r="L28" s="2"/>
    </row>
    <row r="29" spans="1:12" ht="24" customHeight="1">
      <c r="A29" s="308" t="s">
        <v>279</v>
      </c>
      <c r="B29" s="439" t="s">
        <v>456</v>
      </c>
      <c r="C29" s="425">
        <f>ROUND('温材'!D22*'修理'!$C$38,0)</f>
        <v>0</v>
      </c>
      <c r="D29" s="297"/>
      <c r="E29" s="308"/>
      <c r="F29" s="301"/>
      <c r="G29" s="129"/>
      <c r="J29" s="17"/>
      <c r="K29" s="2"/>
      <c r="L29" s="2"/>
    </row>
    <row r="30" spans="1:12" ht="24" customHeight="1">
      <c r="A30" s="308" t="s">
        <v>280</v>
      </c>
      <c r="B30" s="439" t="s">
        <v>456</v>
      </c>
      <c r="C30" s="425">
        <f>ROUND('温材'!I22*'修理'!$C$38,0)</f>
        <v>0</v>
      </c>
      <c r="D30" s="297"/>
      <c r="E30" s="308"/>
      <c r="F30" s="301"/>
      <c r="G30" s="129"/>
      <c r="J30" s="17"/>
      <c r="K30" s="2"/>
      <c r="L30" s="2"/>
    </row>
    <row r="31" spans="1:12" ht="24" customHeight="1">
      <c r="A31" s="308" t="s">
        <v>281</v>
      </c>
      <c r="B31" s="439" t="s">
        <v>456</v>
      </c>
      <c r="C31" s="425">
        <f>ROUND('温材'!I36*'修理'!$C$38,0)</f>
        <v>0</v>
      </c>
      <c r="D31" s="297"/>
      <c r="E31" s="308"/>
      <c r="F31" s="301"/>
      <c r="G31" s="129"/>
      <c r="J31" s="17"/>
      <c r="K31" s="2"/>
      <c r="L31" s="2"/>
    </row>
    <row r="32" spans="1:12" ht="24" customHeight="1">
      <c r="A32" s="308" t="s">
        <v>282</v>
      </c>
      <c r="B32" s="439" t="s">
        <v>456</v>
      </c>
      <c r="C32" s="425">
        <f>ROUND('修理'!C12*'修理'!$C$38,0)</f>
        <v>0</v>
      </c>
      <c r="D32" s="297"/>
      <c r="E32" s="308"/>
      <c r="F32" s="301"/>
      <c r="G32" s="129"/>
      <c r="J32" s="17"/>
      <c r="K32" s="2"/>
      <c r="L32" s="2"/>
    </row>
    <row r="33" spans="1:12" ht="24" customHeight="1" thickBot="1">
      <c r="A33" s="375"/>
      <c r="B33" s="426"/>
      <c r="C33" s="427"/>
      <c r="D33" s="297"/>
      <c r="E33" s="379"/>
      <c r="F33" s="310"/>
      <c r="G33" s="174"/>
      <c r="J33" s="17"/>
      <c r="K33" s="2"/>
      <c r="L33" s="2"/>
    </row>
    <row r="34" spans="1:12" ht="24" customHeight="1" thickBot="1">
      <c r="A34" s="178" t="s">
        <v>58</v>
      </c>
      <c r="B34" s="421">
        <v>62</v>
      </c>
      <c r="C34" s="422">
        <f>SUM(C14:C33)</f>
        <v>0</v>
      </c>
      <c r="D34" s="297"/>
      <c r="E34" s="178" t="s">
        <v>58</v>
      </c>
      <c r="F34" s="430">
        <v>70</v>
      </c>
      <c r="G34" s="422">
        <f>SUM(G14:G33)</f>
        <v>0</v>
      </c>
      <c r="J34" s="17"/>
      <c r="K34" s="2"/>
      <c r="L34" s="2"/>
    </row>
    <row r="35" spans="1:11" s="18" customFormat="1" ht="9.75" customHeight="1">
      <c r="A35" s="14"/>
      <c r="B35" s="14"/>
      <c r="C35" s="15"/>
      <c r="D35" s="2"/>
      <c r="E35" s="17"/>
      <c r="F35" s="17"/>
      <c r="G35" s="2"/>
      <c r="I35" s="17"/>
      <c r="J35" s="2"/>
      <c r="K35" s="2"/>
    </row>
    <row r="36" spans="1:11" ht="21" customHeight="1">
      <c r="A36" s="870">
        <v>9</v>
      </c>
      <c r="B36" s="870"/>
      <c r="C36" s="870"/>
      <c r="D36" s="870"/>
      <c r="E36" s="870"/>
      <c r="F36" s="870"/>
      <c r="G36" s="870"/>
      <c r="I36" s="17"/>
      <c r="J36" s="2"/>
      <c r="K36" s="2"/>
    </row>
    <row r="37" spans="1:11" ht="21" customHeight="1">
      <c r="A37" s="17"/>
      <c r="B37" s="17"/>
      <c r="C37" s="2"/>
      <c r="D37" s="2"/>
      <c r="E37" s="17"/>
      <c r="F37" s="17"/>
      <c r="G37" s="2"/>
      <c r="I37" s="16"/>
      <c r="J37" s="2"/>
      <c r="K37" s="23"/>
    </row>
    <row r="38" spans="1:7" ht="21" customHeight="1">
      <c r="A38" s="17"/>
      <c r="B38" s="428" t="s">
        <v>450</v>
      </c>
      <c r="C38" s="429">
        <v>0.08</v>
      </c>
      <c r="D38" s="2"/>
      <c r="E38" s="16"/>
      <c r="F38" s="16"/>
      <c r="G38" s="23"/>
    </row>
    <row r="39" spans="1:7" ht="21" customHeight="1">
      <c r="A39" s="17"/>
      <c r="B39" s="17"/>
      <c r="C39" s="2"/>
      <c r="D39" s="2"/>
      <c r="E39" s="17"/>
      <c r="F39" s="2"/>
      <c r="G39" s="2"/>
    </row>
    <row r="40" spans="1:7" ht="21" customHeight="1">
      <c r="A40" s="17"/>
      <c r="B40" s="17"/>
      <c r="C40" s="2"/>
      <c r="D40" s="23"/>
      <c r="E40" s="17"/>
      <c r="F40" s="2"/>
      <c r="G40" s="2"/>
    </row>
    <row r="41" spans="1:7" ht="21" customHeight="1">
      <c r="A41" s="17"/>
      <c r="B41" s="17"/>
      <c r="C41" s="2"/>
      <c r="E41" s="17"/>
      <c r="F41" s="2"/>
      <c r="G41" s="2"/>
    </row>
    <row r="42" spans="1:7" ht="21" customHeight="1">
      <c r="A42" s="17"/>
      <c r="B42" s="17"/>
      <c r="C42" s="2"/>
      <c r="E42" s="26"/>
      <c r="F42" s="33"/>
      <c r="G42" s="2"/>
    </row>
    <row r="43" spans="1:7" ht="21" customHeight="1">
      <c r="A43" s="17"/>
      <c r="B43" s="17"/>
      <c r="C43" s="2"/>
      <c r="E43" s="16"/>
      <c r="F43" s="16"/>
      <c r="G43" s="23"/>
    </row>
    <row r="44" spans="1:7" ht="21" customHeight="1">
      <c r="A44" s="17"/>
      <c r="B44" s="17"/>
      <c r="C44" s="2"/>
      <c r="E44" s="17"/>
      <c r="F44" s="2"/>
      <c r="G44" s="28"/>
    </row>
    <row r="45" spans="1:7" ht="21" customHeight="1">
      <c r="A45" s="17"/>
      <c r="B45" s="17"/>
      <c r="C45" s="2"/>
      <c r="E45" s="17"/>
      <c r="F45" s="2"/>
      <c r="G45" s="16"/>
    </row>
    <row r="46" spans="1:7" ht="21" customHeight="1">
      <c r="A46" s="17"/>
      <c r="B46" s="17"/>
      <c r="C46" s="2"/>
      <c r="E46" s="17"/>
      <c r="F46" s="2"/>
      <c r="G46" s="2"/>
    </row>
    <row r="47" spans="1:7" ht="21" customHeight="1">
      <c r="A47" s="17"/>
      <c r="B47" s="17"/>
      <c r="C47" s="2"/>
      <c r="E47" s="17"/>
      <c r="F47" s="2"/>
      <c r="G47" s="2"/>
    </row>
    <row r="48" spans="1:7" ht="21" customHeight="1">
      <c r="A48" s="17"/>
      <c r="B48" s="17"/>
      <c r="C48" s="23"/>
      <c r="E48" s="17"/>
      <c r="F48" s="2"/>
      <c r="G48" s="23"/>
    </row>
    <row r="49" spans="1:6" ht="21" customHeight="1">
      <c r="A49" s="17"/>
      <c r="B49" s="17"/>
      <c r="C49" s="2"/>
      <c r="E49" s="17"/>
      <c r="F49" s="2"/>
    </row>
    <row r="50" spans="1:6" ht="21" customHeight="1">
      <c r="A50" s="17"/>
      <c r="B50" s="17"/>
      <c r="C50" s="2"/>
      <c r="E50" s="17"/>
      <c r="F50" s="2"/>
    </row>
    <row r="51" spans="1:6" ht="21" customHeight="1">
      <c r="A51" s="16"/>
      <c r="B51" s="16"/>
      <c r="C51" s="23"/>
      <c r="E51" s="17"/>
      <c r="F51" s="2"/>
    </row>
    <row r="52" spans="5:6" ht="21" customHeight="1">
      <c r="E52" s="17"/>
      <c r="F52" s="2"/>
    </row>
    <row r="53" spans="5:6" ht="21" customHeight="1">
      <c r="E53" s="17"/>
      <c r="F53" s="2"/>
    </row>
    <row r="54" spans="5:6" ht="21" customHeight="1">
      <c r="E54" s="17"/>
      <c r="F54" s="2"/>
    </row>
    <row r="55" spans="5:6" ht="21" customHeight="1">
      <c r="E55" s="17"/>
      <c r="F55" s="2"/>
    </row>
    <row r="56" spans="5:6" ht="13.5">
      <c r="E56" s="17"/>
      <c r="F56" s="2"/>
    </row>
    <row r="57" spans="5:6" ht="13.5">
      <c r="E57" s="17"/>
      <c r="F57" s="2"/>
    </row>
    <row r="58" spans="5:6" ht="13.5">
      <c r="E58" s="17"/>
      <c r="F58" s="2"/>
    </row>
    <row r="59" spans="5:6" ht="13.5">
      <c r="E59" s="16"/>
      <c r="F59" s="23"/>
    </row>
  </sheetData>
  <sheetProtection/>
  <mergeCells count="5">
    <mergeCell ref="A36:G36"/>
    <mergeCell ref="A13:B13"/>
    <mergeCell ref="E13:F13"/>
    <mergeCell ref="A1:B1"/>
    <mergeCell ref="E1:F1"/>
  </mergeCells>
  <printOptions/>
  <pageMargins left="0.7874015748031497" right="0.3937007874015748" top="0.7874015748031497" bottom="0.3937007874015748" header="0.5118110236220472" footer="0.11811023622047245"/>
  <pageSetup fitToHeight="1" fitToWidth="1"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sheetPr>
    <pageSetUpPr fitToPage="1"/>
  </sheetPr>
  <dimension ref="A1:G33"/>
  <sheetViews>
    <sheetView showZeros="0" zoomScalePageLayoutView="0" workbookViewId="0" topLeftCell="A13">
      <selection activeCell="G19" sqref="G19"/>
    </sheetView>
  </sheetViews>
  <sheetFormatPr defaultColWidth="9.00390625" defaultRowHeight="13.5"/>
  <cols>
    <col min="1" max="1" width="15.75390625" style="0" customWidth="1"/>
    <col min="2" max="3" width="13.75390625" style="0" customWidth="1"/>
    <col min="4" max="4" width="2.625" style="0" customWidth="1"/>
    <col min="5" max="5" width="15.75390625" style="0" customWidth="1"/>
    <col min="6" max="7" width="13.75390625" style="0" customWidth="1"/>
    <col min="17" max="17" width="8.375" style="0" customWidth="1"/>
  </cols>
  <sheetData>
    <row r="1" spans="1:7" ht="30" customHeight="1" thickBot="1">
      <c r="A1" s="14" t="s">
        <v>165</v>
      </c>
      <c r="B1" s="32"/>
      <c r="C1" s="135" t="s">
        <v>126</v>
      </c>
      <c r="E1" s="19" t="s">
        <v>175</v>
      </c>
      <c r="F1" s="18"/>
      <c r="G1" s="135" t="s">
        <v>126</v>
      </c>
    </row>
    <row r="2" spans="1:7" ht="24.75" customHeight="1">
      <c r="A2" s="12" t="s">
        <v>122</v>
      </c>
      <c r="B2" s="6" t="s">
        <v>326</v>
      </c>
      <c r="C2" s="84" t="s">
        <v>325</v>
      </c>
      <c r="E2" s="12" t="s">
        <v>122</v>
      </c>
      <c r="F2" s="6" t="s">
        <v>326</v>
      </c>
      <c r="G2" s="7" t="s">
        <v>325</v>
      </c>
    </row>
    <row r="3" spans="1:7" ht="24.75" customHeight="1">
      <c r="A3" s="1425" t="s">
        <v>166</v>
      </c>
      <c r="B3" s="385" t="s">
        <v>436</v>
      </c>
      <c r="C3" s="291"/>
      <c r="D3" s="312"/>
      <c r="E3" s="311" t="s">
        <v>176</v>
      </c>
      <c r="F3" s="167"/>
      <c r="G3" s="131"/>
    </row>
    <row r="4" spans="1:7" ht="24.75" customHeight="1">
      <c r="A4" s="1426" t="s">
        <v>167</v>
      </c>
      <c r="B4" s="209"/>
      <c r="C4" s="292"/>
      <c r="D4" s="312"/>
      <c r="E4" s="1424" t="s">
        <v>549</v>
      </c>
      <c r="F4" s="128"/>
      <c r="G4" s="129"/>
    </row>
    <row r="5" spans="1:7" ht="24.75" customHeight="1">
      <c r="A5" s="1426" t="s">
        <v>168</v>
      </c>
      <c r="B5" s="209"/>
      <c r="C5" s="292"/>
      <c r="D5" s="312"/>
      <c r="E5" s="1424" t="s">
        <v>550</v>
      </c>
      <c r="F5" s="128"/>
      <c r="G5" s="129"/>
    </row>
    <row r="6" spans="1:7" ht="24.75" customHeight="1">
      <c r="A6" s="1426" t="s">
        <v>169</v>
      </c>
      <c r="B6" s="209"/>
      <c r="C6" s="292"/>
      <c r="D6" s="296"/>
      <c r="E6" s="1424" t="s">
        <v>53</v>
      </c>
      <c r="F6" s="128"/>
      <c r="G6" s="129"/>
    </row>
    <row r="7" spans="1:7" ht="24.75" customHeight="1">
      <c r="A7" s="1426" t="s">
        <v>291</v>
      </c>
      <c r="B7" s="209"/>
      <c r="C7" s="129"/>
      <c r="D7" s="312"/>
      <c r="E7" s="314" t="s">
        <v>308</v>
      </c>
      <c r="F7" s="128"/>
      <c r="G7" s="129"/>
    </row>
    <row r="8" spans="1:7" ht="24.75" customHeight="1">
      <c r="A8" s="1427" t="s">
        <v>547</v>
      </c>
      <c r="B8" s="209"/>
      <c r="C8" s="129"/>
      <c r="D8" s="312"/>
      <c r="E8" s="313"/>
      <c r="F8" s="128"/>
      <c r="G8" s="129"/>
    </row>
    <row r="9" spans="1:7" ht="24.75" customHeight="1" thickBot="1">
      <c r="A9" s="1426" t="s">
        <v>170</v>
      </c>
      <c r="B9" s="209"/>
      <c r="C9" s="129"/>
      <c r="D9" s="312"/>
      <c r="E9" s="315"/>
      <c r="F9" s="173"/>
      <c r="G9" s="316"/>
    </row>
    <row r="10" spans="1:7" ht="24.75" customHeight="1" thickBot="1">
      <c r="A10" s="1427" t="s">
        <v>171</v>
      </c>
      <c r="B10" s="209"/>
      <c r="C10" s="129"/>
      <c r="D10" s="312"/>
      <c r="E10" s="178" t="s">
        <v>58</v>
      </c>
      <c r="F10" s="421">
        <v>82</v>
      </c>
      <c r="G10" s="422">
        <f>SUM(G3:G9)</f>
        <v>0</v>
      </c>
    </row>
    <row r="11" spans="1:7" ht="24.75" customHeight="1">
      <c r="A11" s="1428" t="s">
        <v>548</v>
      </c>
      <c r="B11" s="209"/>
      <c r="C11" s="129"/>
      <c r="D11" s="312"/>
      <c r="E11" s="202"/>
      <c r="F11" s="297"/>
      <c r="G11" s="317"/>
    </row>
    <row r="12" spans="1:7" ht="24.75" customHeight="1" thickBot="1">
      <c r="A12" s="1427" t="s">
        <v>172</v>
      </c>
      <c r="B12" s="209"/>
      <c r="C12" s="129"/>
      <c r="D12" s="312"/>
      <c r="E12" s="19" t="s">
        <v>177</v>
      </c>
      <c r="F12" s="318"/>
      <c r="G12" s="305" t="s">
        <v>126</v>
      </c>
    </row>
    <row r="13" spans="1:7" ht="24.75" customHeight="1">
      <c r="A13" s="1426" t="s">
        <v>173</v>
      </c>
      <c r="B13" s="209"/>
      <c r="C13" s="129"/>
      <c r="D13" s="312"/>
      <c r="E13" s="208" t="s">
        <v>122</v>
      </c>
      <c r="F13" s="206" t="s">
        <v>326</v>
      </c>
      <c r="G13" s="207" t="s">
        <v>325</v>
      </c>
    </row>
    <row r="14" spans="1:7" ht="24.75" customHeight="1">
      <c r="A14" s="1426" t="s">
        <v>174</v>
      </c>
      <c r="B14" s="209"/>
      <c r="C14" s="129"/>
      <c r="D14" s="312"/>
      <c r="E14" s="391" t="s">
        <v>441</v>
      </c>
      <c r="F14" s="167"/>
      <c r="G14" s="131"/>
    </row>
    <row r="15" spans="1:7" ht="24.75" customHeight="1">
      <c r="A15" s="1426"/>
      <c r="B15" s="209"/>
      <c r="C15" s="129"/>
      <c r="D15" s="312"/>
      <c r="E15" s="313"/>
      <c r="F15" s="128"/>
      <c r="G15" s="129"/>
    </row>
    <row r="16" spans="1:7" ht="24.75" customHeight="1">
      <c r="A16" s="1426"/>
      <c r="B16" s="209"/>
      <c r="C16" s="129"/>
      <c r="D16" s="312"/>
      <c r="E16" s="313"/>
      <c r="F16" s="128"/>
      <c r="G16" s="129"/>
    </row>
    <row r="17" spans="1:7" ht="24.75" customHeight="1">
      <c r="A17" s="313"/>
      <c r="B17" s="209"/>
      <c r="C17" s="129"/>
      <c r="D17" s="312"/>
      <c r="E17" s="313"/>
      <c r="F17" s="128"/>
      <c r="G17" s="129"/>
    </row>
    <row r="18" spans="1:7" ht="24.75" customHeight="1" thickBot="1">
      <c r="A18" s="180"/>
      <c r="B18" s="173"/>
      <c r="C18" s="316"/>
      <c r="D18" s="312"/>
      <c r="E18" s="319"/>
      <c r="F18" s="173"/>
      <c r="G18" s="174"/>
    </row>
    <row r="19" spans="1:7" ht="24.75" customHeight="1" thickBot="1">
      <c r="A19" s="320" t="s">
        <v>58</v>
      </c>
      <c r="B19" s="421">
        <v>81</v>
      </c>
      <c r="C19" s="422">
        <f>SUM(C3:C18)</f>
        <v>0</v>
      </c>
      <c r="D19" s="312"/>
      <c r="E19" s="320" t="s">
        <v>58</v>
      </c>
      <c r="F19" s="421">
        <v>83</v>
      </c>
      <c r="G19" s="422">
        <f>SUM(G14:G18)</f>
        <v>0</v>
      </c>
    </row>
    <row r="20" spans="1:3" ht="30" customHeight="1" thickBot="1">
      <c r="A20" s="19" t="s">
        <v>285</v>
      </c>
      <c r="B20" s="18"/>
      <c r="C20" s="15"/>
    </row>
    <row r="21" spans="1:7" ht="24" customHeight="1">
      <c r="A21" s="35"/>
      <c r="B21" s="36"/>
      <c r="C21" s="36"/>
      <c r="D21" s="39"/>
      <c r="E21" s="39"/>
      <c r="F21" s="39"/>
      <c r="G21" s="40"/>
    </row>
    <row r="22" spans="1:7" ht="24" customHeight="1">
      <c r="A22" s="43"/>
      <c r="B22" s="44"/>
      <c r="C22" s="44"/>
      <c r="D22" s="45"/>
      <c r="E22" s="45"/>
      <c r="F22" s="45"/>
      <c r="G22" s="46"/>
    </row>
    <row r="23" spans="1:7" ht="24" customHeight="1">
      <c r="A23" s="43"/>
      <c r="B23" s="44"/>
      <c r="C23" s="44"/>
      <c r="D23" s="45"/>
      <c r="E23" s="45"/>
      <c r="F23" s="45"/>
      <c r="G23" s="46"/>
    </row>
    <row r="24" spans="1:7" ht="24" customHeight="1">
      <c r="A24" s="43"/>
      <c r="B24" s="44"/>
      <c r="C24" s="44"/>
      <c r="D24" s="45"/>
      <c r="E24" s="45"/>
      <c r="F24" s="45"/>
      <c r="G24" s="46"/>
    </row>
    <row r="25" spans="1:7" ht="24" customHeight="1">
      <c r="A25" s="43"/>
      <c r="B25" s="44"/>
      <c r="C25" s="44"/>
      <c r="D25" s="45"/>
      <c r="E25" s="45"/>
      <c r="F25" s="45"/>
      <c r="G25" s="46"/>
    </row>
    <row r="26" spans="1:7" ht="24" customHeight="1">
      <c r="A26" s="43"/>
      <c r="B26" s="44"/>
      <c r="C26" s="44"/>
      <c r="D26" s="45"/>
      <c r="E26" s="45"/>
      <c r="F26" s="45"/>
      <c r="G26" s="46"/>
    </row>
    <row r="27" spans="1:7" ht="24" customHeight="1">
      <c r="A27" s="43"/>
      <c r="B27" s="44"/>
      <c r="C27" s="44"/>
      <c r="D27" s="45"/>
      <c r="E27" s="45"/>
      <c r="F27" s="45"/>
      <c r="G27" s="46"/>
    </row>
    <row r="28" spans="1:7" ht="24" customHeight="1">
      <c r="A28" s="43"/>
      <c r="B28" s="44"/>
      <c r="C28" s="44"/>
      <c r="D28" s="45"/>
      <c r="E28" s="45"/>
      <c r="F28" s="45"/>
      <c r="G28" s="46"/>
    </row>
    <row r="29" spans="1:7" ht="24" customHeight="1">
      <c r="A29" s="43"/>
      <c r="B29" s="44"/>
      <c r="C29" s="44"/>
      <c r="D29" s="45"/>
      <c r="E29" s="45"/>
      <c r="F29" s="45"/>
      <c r="G29" s="46"/>
    </row>
    <row r="30" spans="1:7" ht="24" customHeight="1">
      <c r="A30" s="43"/>
      <c r="B30" s="44"/>
      <c r="C30" s="44"/>
      <c r="D30" s="45"/>
      <c r="E30" s="45"/>
      <c r="F30" s="45"/>
      <c r="G30" s="46"/>
    </row>
    <row r="31" spans="1:7" ht="24" customHeight="1" thickBot="1">
      <c r="A31" s="37"/>
      <c r="B31" s="5"/>
      <c r="C31" s="34"/>
      <c r="D31" s="41"/>
      <c r="E31" s="41"/>
      <c r="F31" s="41"/>
      <c r="G31" s="42"/>
    </row>
    <row r="32" ht="9.75" customHeight="1"/>
    <row r="33" spans="1:7" ht="15" customHeight="1">
      <c r="A33" s="1101">
        <v>10</v>
      </c>
      <c r="B33" s="1101"/>
      <c r="C33" s="1101"/>
      <c r="D33" s="1101"/>
      <c r="E33" s="1101"/>
      <c r="F33" s="1101"/>
      <c r="G33" s="1101"/>
    </row>
  </sheetData>
  <sheetProtection/>
  <mergeCells count="1">
    <mergeCell ref="A33:G33"/>
  </mergeCells>
  <printOptions/>
  <pageMargins left="0.7874015748031497" right="0.3937007874015748" top="0.7874015748031497" bottom="0.3937007874015748" header="0.5118110236220472" footer="0.11811023622047245"/>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L37"/>
  <sheetViews>
    <sheetView showZeros="0" zoomScalePageLayoutView="0" workbookViewId="0" topLeftCell="A1">
      <pane xSplit="2" ySplit="3" topLeftCell="C27" activePane="bottomRight" state="frozen"/>
      <selection pane="topLeft" activeCell="A1" sqref="A1"/>
      <selection pane="topRight" activeCell="A1" sqref="A1"/>
      <selection pane="bottomLeft" activeCell="A1" sqref="A1"/>
      <selection pane="bottomRight" activeCell="G36" sqref="G36:H36"/>
    </sheetView>
  </sheetViews>
  <sheetFormatPr defaultColWidth="9.00390625" defaultRowHeight="13.5"/>
  <cols>
    <col min="1" max="1" width="3.625" style="1" customWidth="1"/>
    <col min="2" max="2" width="17.625" style="1" customWidth="1"/>
    <col min="3" max="12" width="6.625" style="1" customWidth="1"/>
    <col min="13" max="16384" width="9.00390625" style="1" customWidth="1"/>
  </cols>
  <sheetData>
    <row r="1" spans="1:12" ht="30" customHeight="1" thickBot="1">
      <c r="A1" s="8" t="s">
        <v>178</v>
      </c>
      <c r="K1" s="1156" t="s">
        <v>126</v>
      </c>
      <c r="L1" s="622"/>
    </row>
    <row r="2" spans="1:12" ht="21" customHeight="1">
      <c r="A2" s="1167" t="s">
        <v>310</v>
      </c>
      <c r="B2" s="688"/>
      <c r="C2" s="678" t="s">
        <v>179</v>
      </c>
      <c r="D2" s="1169"/>
      <c r="E2" s="1158" t="s">
        <v>309</v>
      </c>
      <c r="F2" s="1159"/>
      <c r="G2" s="687" t="s">
        <v>180</v>
      </c>
      <c r="H2" s="687"/>
      <c r="I2" s="687"/>
      <c r="J2" s="688"/>
      <c r="K2" s="689" t="s">
        <v>486</v>
      </c>
      <c r="L2" s="1157"/>
    </row>
    <row r="3" spans="1:12" ht="21" customHeight="1">
      <c r="A3" s="826"/>
      <c r="B3" s="1168"/>
      <c r="C3" s="706"/>
      <c r="D3" s="559"/>
      <c r="E3" s="1160"/>
      <c r="F3" s="1161"/>
      <c r="G3" s="551" t="s">
        <v>181</v>
      </c>
      <c r="H3" s="550"/>
      <c r="I3" s="1164" t="s">
        <v>182</v>
      </c>
      <c r="J3" s="1164"/>
      <c r="K3" s="827"/>
      <c r="L3" s="828"/>
    </row>
    <row r="4" spans="1:12" ht="12" customHeight="1">
      <c r="A4" s="1165" t="s">
        <v>185</v>
      </c>
      <c r="B4" s="321"/>
      <c r="C4" s="322"/>
      <c r="D4" s="141" t="s">
        <v>79</v>
      </c>
      <c r="E4" s="323"/>
      <c r="F4" s="139" t="s">
        <v>79</v>
      </c>
      <c r="G4" s="323"/>
      <c r="H4" s="141" t="s">
        <v>79</v>
      </c>
      <c r="I4" s="323"/>
      <c r="J4" s="139" t="s">
        <v>79</v>
      </c>
      <c r="K4" s="380"/>
      <c r="L4" s="140" t="s">
        <v>79</v>
      </c>
    </row>
    <row r="5" spans="1:12" ht="24" customHeight="1">
      <c r="A5" s="1166"/>
      <c r="B5" s="372" t="s">
        <v>183</v>
      </c>
      <c r="C5" s="1108"/>
      <c r="D5" s="1109"/>
      <c r="E5" s="1108"/>
      <c r="F5" s="1109"/>
      <c r="G5" s="1108"/>
      <c r="H5" s="1109"/>
      <c r="I5" s="1108"/>
      <c r="J5" s="1109"/>
      <c r="K5" s="1134">
        <f>+C5+E5-G5</f>
        <v>0</v>
      </c>
      <c r="L5" s="1135"/>
    </row>
    <row r="6" spans="1:12" ht="24" customHeight="1">
      <c r="A6" s="1166"/>
      <c r="B6" s="371" t="s">
        <v>184</v>
      </c>
      <c r="C6" s="1108"/>
      <c r="D6" s="1109"/>
      <c r="E6" s="1108"/>
      <c r="F6" s="1109"/>
      <c r="G6" s="1108"/>
      <c r="H6" s="1109"/>
      <c r="I6" s="1108"/>
      <c r="J6" s="1109"/>
      <c r="K6" s="1134">
        <f>+C6+E6-G6</f>
        <v>0</v>
      </c>
      <c r="L6" s="1135"/>
    </row>
    <row r="7" spans="1:12" ht="24" customHeight="1">
      <c r="A7" s="1166"/>
      <c r="B7" s="373" t="s">
        <v>419</v>
      </c>
      <c r="C7" s="1152"/>
      <c r="D7" s="1153"/>
      <c r="E7" s="1152"/>
      <c r="F7" s="1153"/>
      <c r="G7" s="1152"/>
      <c r="H7" s="1153"/>
      <c r="I7" s="1152"/>
      <c r="J7" s="1153"/>
      <c r="K7" s="1154">
        <f>+C7+E7-G7</f>
        <v>0</v>
      </c>
      <c r="L7" s="1155"/>
    </row>
    <row r="8" spans="1:12" ht="24" customHeight="1" thickBot="1">
      <c r="A8" s="1162" t="s">
        <v>425</v>
      </c>
      <c r="B8" s="1163"/>
      <c r="C8" s="1125">
        <f>SUM(C5:D7)</f>
        <v>0</v>
      </c>
      <c r="D8" s="1126"/>
      <c r="E8" s="1125">
        <f>SUM(E5:F7)</f>
        <v>0</v>
      </c>
      <c r="F8" s="1126"/>
      <c r="G8" s="1125">
        <f>SUM(G5:H7)</f>
        <v>0</v>
      </c>
      <c r="H8" s="1126"/>
      <c r="I8" s="1125">
        <f>SUM(I5:J7)</f>
        <v>0</v>
      </c>
      <c r="J8" s="1126"/>
      <c r="K8" s="1125">
        <f>SUM(K5:L7)</f>
        <v>0</v>
      </c>
      <c r="L8" s="1127"/>
    </row>
    <row r="9" spans="1:12" ht="24" customHeight="1">
      <c r="A9" s="1112" t="s">
        <v>186</v>
      </c>
      <c r="B9" s="466" t="s">
        <v>496</v>
      </c>
      <c r="C9" s="1108"/>
      <c r="D9" s="1109"/>
      <c r="E9" s="1108"/>
      <c r="F9" s="1109"/>
      <c r="G9" s="1108"/>
      <c r="H9" s="1109"/>
      <c r="I9" s="1108"/>
      <c r="J9" s="1109"/>
      <c r="K9" s="1134">
        <f>+C9+E9-G9</f>
        <v>0</v>
      </c>
      <c r="L9" s="1135"/>
    </row>
    <row r="10" spans="1:12" ht="24" customHeight="1">
      <c r="A10" s="1113"/>
      <c r="B10" s="467" t="s">
        <v>497</v>
      </c>
      <c r="C10" s="1108"/>
      <c r="D10" s="1109"/>
      <c r="E10" s="1108"/>
      <c r="F10" s="1109"/>
      <c r="G10" s="1108"/>
      <c r="H10" s="1109"/>
      <c r="I10" s="1108"/>
      <c r="J10" s="1109"/>
      <c r="K10" s="1130">
        <f>+C10+E10-G10</f>
        <v>0</v>
      </c>
      <c r="L10" s="1148"/>
    </row>
    <row r="11" spans="1:12" ht="24" customHeight="1">
      <c r="A11" s="1113"/>
      <c r="B11" s="467" t="s">
        <v>483</v>
      </c>
      <c r="C11" s="1108"/>
      <c r="D11" s="1109"/>
      <c r="E11" s="1108"/>
      <c r="F11" s="1109"/>
      <c r="G11" s="1108"/>
      <c r="H11" s="1109"/>
      <c r="I11" s="1108"/>
      <c r="J11" s="1109"/>
      <c r="K11" s="1130">
        <f>+C11+E11-G11</f>
        <v>0</v>
      </c>
      <c r="L11" s="1148"/>
    </row>
    <row r="12" spans="1:12" ht="24" customHeight="1">
      <c r="A12" s="1113"/>
      <c r="B12" s="467" t="s">
        <v>518</v>
      </c>
      <c r="C12" s="1108"/>
      <c r="D12" s="1109"/>
      <c r="E12" s="1108"/>
      <c r="F12" s="1109"/>
      <c r="G12" s="1108"/>
      <c r="H12" s="1109"/>
      <c r="I12" s="1108"/>
      <c r="J12" s="1109"/>
      <c r="K12" s="1130">
        <f>+C12+E12-G12</f>
        <v>0</v>
      </c>
      <c r="L12" s="1148"/>
    </row>
    <row r="13" spans="1:12" ht="24" customHeight="1">
      <c r="A13" s="1113"/>
      <c r="B13" s="467" t="s">
        <v>498</v>
      </c>
      <c r="C13" s="1110"/>
      <c r="D13" s="1111"/>
      <c r="E13" s="1110"/>
      <c r="F13" s="1111"/>
      <c r="G13" s="1110"/>
      <c r="H13" s="1111"/>
      <c r="I13" s="1110"/>
      <c r="J13" s="1111"/>
      <c r="K13" s="1150">
        <f>+C13+E13-G13</f>
        <v>0</v>
      </c>
      <c r="L13" s="1151"/>
    </row>
    <row r="14" spans="1:12" ht="24" customHeight="1">
      <c r="A14" s="1113"/>
      <c r="B14" s="524" t="s">
        <v>519</v>
      </c>
      <c r="C14" s="1108"/>
      <c r="D14" s="1109"/>
      <c r="E14" s="1108"/>
      <c r="F14" s="1109"/>
      <c r="G14" s="1108"/>
      <c r="H14" s="1109"/>
      <c r="I14" s="1108"/>
      <c r="J14" s="1109"/>
      <c r="K14" s="1130">
        <f aca="true" t="shared" si="0" ref="K14:K19">+C14+E14-G14</f>
        <v>0</v>
      </c>
      <c r="L14" s="1148"/>
    </row>
    <row r="15" spans="1:12" ht="24" customHeight="1">
      <c r="A15" s="1113"/>
      <c r="B15" s="468" t="s">
        <v>495</v>
      </c>
      <c r="C15" s="1110"/>
      <c r="D15" s="1111"/>
      <c r="E15" s="1110"/>
      <c r="F15" s="1111"/>
      <c r="G15" s="1110"/>
      <c r="H15" s="1111"/>
      <c r="I15" s="1110"/>
      <c r="J15" s="1111"/>
      <c r="K15" s="1150">
        <f t="shared" si="0"/>
        <v>0</v>
      </c>
      <c r="L15" s="1151"/>
    </row>
    <row r="16" spans="1:12" ht="24" customHeight="1">
      <c r="A16" s="1113"/>
      <c r="B16" s="467" t="s">
        <v>484</v>
      </c>
      <c r="C16" s="1110"/>
      <c r="D16" s="1111"/>
      <c r="E16" s="1110"/>
      <c r="F16" s="1111"/>
      <c r="G16" s="1110"/>
      <c r="H16" s="1111"/>
      <c r="I16" s="1110"/>
      <c r="J16" s="1111"/>
      <c r="K16" s="1150">
        <f t="shared" si="0"/>
        <v>0</v>
      </c>
      <c r="L16" s="1151"/>
    </row>
    <row r="17" spans="1:12" ht="24" customHeight="1">
      <c r="A17" s="1113"/>
      <c r="B17" s="386" t="s">
        <v>520</v>
      </c>
      <c r="C17" s="1110"/>
      <c r="D17" s="1111"/>
      <c r="E17" s="1110"/>
      <c r="F17" s="1111"/>
      <c r="G17" s="1110"/>
      <c r="H17" s="1111"/>
      <c r="I17" s="1110"/>
      <c r="J17" s="1111"/>
      <c r="K17" s="1150">
        <f t="shared" si="0"/>
        <v>0</v>
      </c>
      <c r="L17" s="1151"/>
    </row>
    <row r="18" spans="1:12" ht="24" customHeight="1">
      <c r="A18" s="1113"/>
      <c r="B18" s="468" t="s">
        <v>485</v>
      </c>
      <c r="C18" s="1110"/>
      <c r="D18" s="1111"/>
      <c r="E18" s="1110"/>
      <c r="F18" s="1111"/>
      <c r="G18" s="1110"/>
      <c r="H18" s="1111"/>
      <c r="I18" s="1110"/>
      <c r="J18" s="1111"/>
      <c r="K18" s="1150">
        <f t="shared" si="0"/>
        <v>0</v>
      </c>
      <c r="L18" s="1151"/>
    </row>
    <row r="19" spans="1:12" ht="24" customHeight="1">
      <c r="A19" s="1114"/>
      <c r="B19" s="468"/>
      <c r="C19" s="1128"/>
      <c r="D19" s="1129"/>
      <c r="E19" s="1128"/>
      <c r="F19" s="1129"/>
      <c r="G19" s="1128"/>
      <c r="H19" s="1129"/>
      <c r="I19" s="1128"/>
      <c r="J19" s="1129"/>
      <c r="K19" s="1123">
        <f t="shared" si="0"/>
        <v>0</v>
      </c>
      <c r="L19" s="1149"/>
    </row>
    <row r="20" spans="1:12" ht="24" customHeight="1">
      <c r="A20" s="1176" t="s">
        <v>187</v>
      </c>
      <c r="B20" s="525" t="s">
        <v>499</v>
      </c>
      <c r="C20" s="1146"/>
      <c r="D20" s="1147"/>
      <c r="E20" s="1146"/>
      <c r="F20" s="1147"/>
      <c r="G20" s="1146"/>
      <c r="H20" s="1147"/>
      <c r="I20" s="1146"/>
      <c r="J20" s="1147"/>
      <c r="K20" s="1144">
        <f aca="true" t="shared" si="1" ref="K20:K30">+C20+E20-G20</f>
        <v>0</v>
      </c>
      <c r="L20" s="1145"/>
    </row>
    <row r="21" spans="1:12" ht="24" customHeight="1">
      <c r="A21" s="1176"/>
      <c r="B21" s="467" t="s">
        <v>500</v>
      </c>
      <c r="C21" s="1108"/>
      <c r="D21" s="1109"/>
      <c r="E21" s="1108"/>
      <c r="F21" s="1109"/>
      <c r="G21" s="1108"/>
      <c r="H21" s="1109"/>
      <c r="I21" s="1108"/>
      <c r="J21" s="1109"/>
      <c r="K21" s="1134">
        <f t="shared" si="1"/>
        <v>0</v>
      </c>
      <c r="L21" s="1135"/>
    </row>
    <row r="22" spans="1:12" ht="24" customHeight="1">
      <c r="A22" s="1176"/>
      <c r="B22" s="75" t="s">
        <v>501</v>
      </c>
      <c r="C22" s="1108"/>
      <c r="D22" s="1109"/>
      <c r="E22" s="1108"/>
      <c r="F22" s="1109"/>
      <c r="G22" s="1108"/>
      <c r="H22" s="1109"/>
      <c r="I22" s="1108"/>
      <c r="J22" s="1109"/>
      <c r="K22" s="1134">
        <f t="shared" si="1"/>
        <v>0</v>
      </c>
      <c r="L22" s="1135"/>
    </row>
    <row r="23" spans="1:12" ht="24" customHeight="1">
      <c r="A23" s="1176"/>
      <c r="B23" s="381"/>
      <c r="C23" s="1140"/>
      <c r="D23" s="1141"/>
      <c r="E23" s="1140"/>
      <c r="F23" s="1141"/>
      <c r="G23" s="1140"/>
      <c r="H23" s="1141"/>
      <c r="I23" s="1140"/>
      <c r="J23" s="1141"/>
      <c r="K23" s="1142">
        <f t="shared" si="1"/>
        <v>0</v>
      </c>
      <c r="L23" s="1143"/>
    </row>
    <row r="24" spans="1:12" ht="24" customHeight="1">
      <c r="A24" s="479"/>
      <c r="B24" s="526" t="s">
        <v>502</v>
      </c>
      <c r="C24" s="1138"/>
      <c r="D24" s="1139"/>
      <c r="E24" s="1138"/>
      <c r="F24" s="1139"/>
      <c r="G24" s="1138"/>
      <c r="H24" s="1139"/>
      <c r="I24" s="1138"/>
      <c r="J24" s="1139"/>
      <c r="K24" s="1136">
        <f>+C24+E24-G24</f>
        <v>0</v>
      </c>
      <c r="L24" s="1137"/>
    </row>
    <row r="25" spans="1:12" ht="24" customHeight="1">
      <c r="A25" s="1113" t="s">
        <v>191</v>
      </c>
      <c r="B25" s="372" t="s">
        <v>420</v>
      </c>
      <c r="C25" s="1108"/>
      <c r="D25" s="1109"/>
      <c r="E25" s="1108"/>
      <c r="F25" s="1109"/>
      <c r="G25" s="1108"/>
      <c r="H25" s="1109"/>
      <c r="I25" s="1108"/>
      <c r="J25" s="1109"/>
      <c r="K25" s="1134">
        <f t="shared" si="1"/>
        <v>0</v>
      </c>
      <c r="L25" s="1135"/>
    </row>
    <row r="26" spans="1:12" ht="24" customHeight="1">
      <c r="A26" s="1113"/>
      <c r="B26" s="371" t="s">
        <v>188</v>
      </c>
      <c r="C26" s="1108"/>
      <c r="D26" s="1109"/>
      <c r="E26" s="1108"/>
      <c r="F26" s="1109"/>
      <c r="G26" s="1108"/>
      <c r="H26" s="1109"/>
      <c r="I26" s="1108"/>
      <c r="J26" s="1109"/>
      <c r="K26" s="1134">
        <f t="shared" si="1"/>
        <v>0</v>
      </c>
      <c r="L26" s="1135"/>
    </row>
    <row r="27" spans="1:12" ht="24" customHeight="1">
      <c r="A27" s="1113"/>
      <c r="B27" s="371" t="s">
        <v>189</v>
      </c>
      <c r="C27" s="1108"/>
      <c r="D27" s="1109"/>
      <c r="E27" s="1108"/>
      <c r="F27" s="1109"/>
      <c r="G27" s="1108"/>
      <c r="H27" s="1109"/>
      <c r="I27" s="1108"/>
      <c r="J27" s="1109"/>
      <c r="K27" s="1134">
        <f>+C27+E27-G27</f>
        <v>0</v>
      </c>
      <c r="L27" s="1135"/>
    </row>
    <row r="28" spans="1:12" ht="24" customHeight="1">
      <c r="A28" s="1113"/>
      <c r="B28" s="527" t="s">
        <v>190</v>
      </c>
      <c r="C28" s="1108"/>
      <c r="D28" s="1109"/>
      <c r="E28" s="1108"/>
      <c r="F28" s="1109"/>
      <c r="G28" s="1108"/>
      <c r="H28" s="1109"/>
      <c r="I28" s="1108"/>
      <c r="J28" s="1109"/>
      <c r="K28" s="1134">
        <f>+C28+E28-G28</f>
        <v>0</v>
      </c>
      <c r="L28" s="1135"/>
    </row>
    <row r="29" spans="1:12" ht="24" customHeight="1">
      <c r="A29" s="1113"/>
      <c r="B29" s="371" t="s">
        <v>421</v>
      </c>
      <c r="C29" s="1108"/>
      <c r="D29" s="1109"/>
      <c r="E29" s="1108"/>
      <c r="F29" s="1109"/>
      <c r="G29" s="1108"/>
      <c r="H29" s="1109"/>
      <c r="I29" s="1108"/>
      <c r="J29" s="1109"/>
      <c r="K29" s="1134">
        <f t="shared" si="1"/>
        <v>0</v>
      </c>
      <c r="L29" s="1135"/>
    </row>
    <row r="30" spans="1:12" ht="24" customHeight="1">
      <c r="A30" s="1113"/>
      <c r="B30" s="371" t="s">
        <v>439</v>
      </c>
      <c r="C30" s="1132"/>
      <c r="D30" s="1133"/>
      <c r="E30" s="1132"/>
      <c r="F30" s="1133"/>
      <c r="G30" s="1132"/>
      <c r="H30" s="1133"/>
      <c r="I30" s="1132"/>
      <c r="J30" s="1133"/>
      <c r="K30" s="1130">
        <f t="shared" si="1"/>
        <v>0</v>
      </c>
      <c r="L30" s="1131"/>
    </row>
    <row r="31" spans="1:12" ht="24" customHeight="1">
      <c r="A31" s="1113"/>
      <c r="B31" s="75" t="s">
        <v>422</v>
      </c>
      <c r="C31" s="1132"/>
      <c r="D31" s="1133"/>
      <c r="E31" s="1132"/>
      <c r="F31" s="1133"/>
      <c r="G31" s="1132"/>
      <c r="H31" s="1133"/>
      <c r="I31" s="1132"/>
      <c r="J31" s="1133"/>
      <c r="K31" s="1130">
        <f>+C31+E31-G31</f>
        <v>0</v>
      </c>
      <c r="L31" s="1131"/>
    </row>
    <row r="32" spans="1:12" ht="24" customHeight="1">
      <c r="A32" s="1113"/>
      <c r="B32" s="373"/>
      <c r="C32" s="1132"/>
      <c r="D32" s="1133"/>
      <c r="E32" s="1132"/>
      <c r="F32" s="1133"/>
      <c r="G32" s="1132"/>
      <c r="H32" s="1133"/>
      <c r="I32" s="1132"/>
      <c r="J32" s="1133"/>
      <c r="K32" s="1130">
        <f>+C32+E32-G32</f>
        <v>0</v>
      </c>
      <c r="L32" s="1131"/>
    </row>
    <row r="33" spans="1:12" ht="24" customHeight="1">
      <c r="A33" s="1172"/>
      <c r="B33" s="1173"/>
      <c r="C33" s="1128"/>
      <c r="D33" s="1129"/>
      <c r="E33" s="1128"/>
      <c r="F33" s="1129"/>
      <c r="G33" s="1128"/>
      <c r="H33" s="1129"/>
      <c r="I33" s="1128"/>
      <c r="J33" s="1129"/>
      <c r="K33" s="1123">
        <f>+C33+E33-G33</f>
        <v>0</v>
      </c>
      <c r="L33" s="1124"/>
    </row>
    <row r="34" spans="1:12" ht="24" customHeight="1" thickBot="1">
      <c r="A34" s="1170" t="s">
        <v>425</v>
      </c>
      <c r="B34" s="1171"/>
      <c r="C34" s="1125">
        <f>SUM(C9:D33)</f>
        <v>0</v>
      </c>
      <c r="D34" s="1126"/>
      <c r="E34" s="1125">
        <f>SUM(E9:F33)</f>
        <v>0</v>
      </c>
      <c r="F34" s="1126"/>
      <c r="G34" s="1125">
        <f>SUM(G9:H33)</f>
        <v>0</v>
      </c>
      <c r="H34" s="1126"/>
      <c r="I34" s="1125">
        <f>SUM(I9:J33)</f>
        <v>0</v>
      </c>
      <c r="J34" s="1126"/>
      <c r="K34" s="1125">
        <f>SUM(K9:L33)</f>
        <v>0</v>
      </c>
      <c r="L34" s="1127"/>
    </row>
    <row r="35" spans="1:12" ht="24" customHeight="1" thickBot="1">
      <c r="A35" s="1174" t="s">
        <v>192</v>
      </c>
      <c r="B35" s="1175"/>
      <c r="C35" s="431"/>
      <c r="D35" s="432"/>
      <c r="E35" s="433">
        <v>22</v>
      </c>
      <c r="F35" s="434"/>
      <c r="G35" s="433">
        <v>80</v>
      </c>
      <c r="H35" s="435">
        <v>61</v>
      </c>
      <c r="I35" s="1115"/>
      <c r="J35" s="1116"/>
      <c r="K35" s="1117"/>
      <c r="L35" s="1118"/>
    </row>
    <row r="36" spans="1:12" ht="30" customHeight="1" thickBot="1">
      <c r="A36" s="1170" t="s">
        <v>327</v>
      </c>
      <c r="B36" s="1171"/>
      <c r="C36" s="409"/>
      <c r="D36" s="436"/>
      <c r="E36" s="1119">
        <f>SUM(E34)</f>
        <v>0</v>
      </c>
      <c r="F36" s="1120"/>
      <c r="G36" s="1119">
        <f>SUM(G34)</f>
        <v>0</v>
      </c>
      <c r="H36" s="1120"/>
      <c r="I36" s="1119">
        <f>SUM(I8,I34,I35)</f>
        <v>0</v>
      </c>
      <c r="J36" s="1120"/>
      <c r="K36" s="1121"/>
      <c r="L36" s="1122"/>
    </row>
    <row r="37" spans="1:12" ht="24.75" customHeight="1">
      <c r="A37" s="1054">
        <v>11</v>
      </c>
      <c r="B37" s="1054"/>
      <c r="C37" s="1054"/>
      <c r="D37" s="1054"/>
      <c r="E37" s="1054"/>
      <c r="F37" s="1054"/>
      <c r="G37" s="1054"/>
      <c r="H37" s="1054"/>
      <c r="I37" s="1054"/>
      <c r="J37" s="1054"/>
      <c r="K37" s="1054"/>
      <c r="L37" s="1054"/>
    </row>
    <row r="38" ht="21" customHeight="1"/>
    <row r="39" ht="21" customHeight="1"/>
    <row r="40" ht="21" customHeight="1"/>
    <row r="41" ht="21" customHeight="1"/>
    <row r="42" ht="21" customHeight="1"/>
    <row r="43" ht="21" customHeight="1"/>
  </sheetData>
  <sheetProtection/>
  <mergeCells count="174">
    <mergeCell ref="K13:L13"/>
    <mergeCell ref="K15:L15"/>
    <mergeCell ref="K16:L16"/>
    <mergeCell ref="K17:L17"/>
    <mergeCell ref="G13:H13"/>
    <mergeCell ref="G15:H15"/>
    <mergeCell ref="G16:H16"/>
    <mergeCell ref="G17:H17"/>
    <mergeCell ref="I13:J13"/>
    <mergeCell ref="I15:J15"/>
    <mergeCell ref="C15:D15"/>
    <mergeCell ref="C16:D16"/>
    <mergeCell ref="C17:D17"/>
    <mergeCell ref="E13:F13"/>
    <mergeCell ref="E15:F15"/>
    <mergeCell ref="E16:F16"/>
    <mergeCell ref="E17:F17"/>
    <mergeCell ref="A36:B36"/>
    <mergeCell ref="A25:A32"/>
    <mergeCell ref="A33:B33"/>
    <mergeCell ref="A34:B34"/>
    <mergeCell ref="A35:B35"/>
    <mergeCell ref="A20:A23"/>
    <mergeCell ref="A4:A7"/>
    <mergeCell ref="A2:B3"/>
    <mergeCell ref="C2:D3"/>
    <mergeCell ref="C5:D5"/>
    <mergeCell ref="K6:L6"/>
    <mergeCell ref="E6:F6"/>
    <mergeCell ref="G6:H6"/>
    <mergeCell ref="I6:J6"/>
    <mergeCell ref="E5:F5"/>
    <mergeCell ref="G5:H5"/>
    <mergeCell ref="A37:L37"/>
    <mergeCell ref="K1:L1"/>
    <mergeCell ref="K2:L3"/>
    <mergeCell ref="G2:J2"/>
    <mergeCell ref="E2:F3"/>
    <mergeCell ref="G3:H3"/>
    <mergeCell ref="A8:B8"/>
    <mergeCell ref="C6:D6"/>
    <mergeCell ref="I3:J3"/>
    <mergeCell ref="I5:J5"/>
    <mergeCell ref="K5:L5"/>
    <mergeCell ref="K7:L7"/>
    <mergeCell ref="C8:D8"/>
    <mergeCell ref="E8:F8"/>
    <mergeCell ref="G8:H8"/>
    <mergeCell ref="I8:J8"/>
    <mergeCell ref="K8:L8"/>
    <mergeCell ref="C7:D7"/>
    <mergeCell ref="E7:F7"/>
    <mergeCell ref="G7:H7"/>
    <mergeCell ref="I7:J7"/>
    <mergeCell ref="K9:L9"/>
    <mergeCell ref="C10:D10"/>
    <mergeCell ref="E10:F10"/>
    <mergeCell ref="G10:H10"/>
    <mergeCell ref="I10:J10"/>
    <mergeCell ref="K10:L10"/>
    <mergeCell ref="C9:D9"/>
    <mergeCell ref="E9:F9"/>
    <mergeCell ref="G9:H9"/>
    <mergeCell ref="K11:L11"/>
    <mergeCell ref="C12:D12"/>
    <mergeCell ref="E12:F12"/>
    <mergeCell ref="G12:H12"/>
    <mergeCell ref="I12:J12"/>
    <mergeCell ref="K12:L12"/>
    <mergeCell ref="C11:D11"/>
    <mergeCell ref="G11:H11"/>
    <mergeCell ref="E11:F11"/>
    <mergeCell ref="I11:J11"/>
    <mergeCell ref="K14:L14"/>
    <mergeCell ref="C19:D19"/>
    <mergeCell ref="E19:F19"/>
    <mergeCell ref="G19:H19"/>
    <mergeCell ref="I19:J19"/>
    <mergeCell ref="K19:L19"/>
    <mergeCell ref="C14:D14"/>
    <mergeCell ref="K18:L18"/>
    <mergeCell ref="I18:J18"/>
    <mergeCell ref="I14:J14"/>
    <mergeCell ref="K20:L20"/>
    <mergeCell ref="C21:D21"/>
    <mergeCell ref="E21:F21"/>
    <mergeCell ref="G21:H21"/>
    <mergeCell ref="I21:J21"/>
    <mergeCell ref="K21:L21"/>
    <mergeCell ref="C20:D20"/>
    <mergeCell ref="E20:F20"/>
    <mergeCell ref="G20:H20"/>
    <mergeCell ref="I20:J20"/>
    <mergeCell ref="K22:L22"/>
    <mergeCell ref="C23:D23"/>
    <mergeCell ref="E23:F23"/>
    <mergeCell ref="G23:H23"/>
    <mergeCell ref="I23:J23"/>
    <mergeCell ref="K23:L23"/>
    <mergeCell ref="C22:D22"/>
    <mergeCell ref="E22:F22"/>
    <mergeCell ref="G22:H22"/>
    <mergeCell ref="I22:J22"/>
    <mergeCell ref="K24:L24"/>
    <mergeCell ref="C24:D24"/>
    <mergeCell ref="E24:F24"/>
    <mergeCell ref="G24:H24"/>
    <mergeCell ref="I24:J24"/>
    <mergeCell ref="K25:L25"/>
    <mergeCell ref="C26:D26"/>
    <mergeCell ref="E26:F26"/>
    <mergeCell ref="G26:H26"/>
    <mergeCell ref="I26:J26"/>
    <mergeCell ref="K26:L26"/>
    <mergeCell ref="C25:D25"/>
    <mergeCell ref="E25:F25"/>
    <mergeCell ref="G25:H25"/>
    <mergeCell ref="I25:J25"/>
    <mergeCell ref="K27:L27"/>
    <mergeCell ref="C28:D28"/>
    <mergeCell ref="E28:F28"/>
    <mergeCell ref="G28:H28"/>
    <mergeCell ref="I28:J28"/>
    <mergeCell ref="K28:L28"/>
    <mergeCell ref="C27:D27"/>
    <mergeCell ref="E27:F27"/>
    <mergeCell ref="G27:H27"/>
    <mergeCell ref="I27:J27"/>
    <mergeCell ref="K29:L29"/>
    <mergeCell ref="C30:D30"/>
    <mergeCell ref="E30:F30"/>
    <mergeCell ref="G30:H30"/>
    <mergeCell ref="I30:J30"/>
    <mergeCell ref="K30:L30"/>
    <mergeCell ref="C29:D29"/>
    <mergeCell ref="E29:F29"/>
    <mergeCell ref="G29:H29"/>
    <mergeCell ref="I29:J29"/>
    <mergeCell ref="K31:L31"/>
    <mergeCell ref="C32:D32"/>
    <mergeCell ref="E32:F32"/>
    <mergeCell ref="G32:H32"/>
    <mergeCell ref="I32:J32"/>
    <mergeCell ref="K32:L32"/>
    <mergeCell ref="C31:D31"/>
    <mergeCell ref="E31:F31"/>
    <mergeCell ref="G31:H31"/>
    <mergeCell ref="I31:J31"/>
    <mergeCell ref="K33:L33"/>
    <mergeCell ref="C34:D34"/>
    <mergeCell ref="E34:F34"/>
    <mergeCell ref="G34:H34"/>
    <mergeCell ref="I34:J34"/>
    <mergeCell ref="K34:L34"/>
    <mergeCell ref="C33:D33"/>
    <mergeCell ref="E33:F33"/>
    <mergeCell ref="G33:H33"/>
    <mergeCell ref="I33:J33"/>
    <mergeCell ref="I35:J35"/>
    <mergeCell ref="K35:L35"/>
    <mergeCell ref="E36:F36"/>
    <mergeCell ref="G36:H36"/>
    <mergeCell ref="I36:J36"/>
    <mergeCell ref="K36:L36"/>
    <mergeCell ref="I9:J9"/>
    <mergeCell ref="C13:D13"/>
    <mergeCell ref="G18:H18"/>
    <mergeCell ref="E18:F18"/>
    <mergeCell ref="C18:D18"/>
    <mergeCell ref="A9:A19"/>
    <mergeCell ref="E14:F14"/>
    <mergeCell ref="G14:H14"/>
    <mergeCell ref="I16:J16"/>
    <mergeCell ref="I17:J17"/>
  </mergeCells>
  <printOptions/>
  <pageMargins left="0.7874015748031497" right="0.3937007874015748" top="0.7874015748031497" bottom="0.3937007874015748" header="0.5118110236220472" footer="0.11811023622047245"/>
  <pageSetup fitToHeight="1" fitToWidth="1"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sheetPr>
    <pageSetUpPr fitToPage="1"/>
  </sheetPr>
  <dimension ref="B1:L36"/>
  <sheetViews>
    <sheetView showZeros="0" zoomScalePageLayoutView="0" workbookViewId="0" topLeftCell="A1">
      <pane xSplit="2" ySplit="8" topLeftCell="C9" activePane="bottomRight" state="frozen"/>
      <selection pane="topLeft" activeCell="A1" sqref="A1"/>
      <selection pane="topRight" activeCell="A1" sqref="A1"/>
      <selection pane="bottomLeft" activeCell="A1" sqref="A1"/>
      <selection pane="bottomRight" activeCell="K33" sqref="K33:L34"/>
    </sheetView>
  </sheetViews>
  <sheetFormatPr defaultColWidth="9.00390625" defaultRowHeight="13.5"/>
  <cols>
    <col min="1" max="1" width="2.125" style="1" customWidth="1"/>
    <col min="2" max="2" width="14.625" style="1" customWidth="1"/>
    <col min="3" max="12" width="6.625" style="1" customWidth="1"/>
    <col min="13" max="16384" width="9.00390625" style="1" customWidth="1"/>
  </cols>
  <sheetData>
    <row r="1" spans="2:12" ht="21" customHeight="1">
      <c r="B1" s="1180" t="s">
        <v>193</v>
      </c>
      <c r="C1" s="1180"/>
      <c r="D1" s="1180"/>
      <c r="E1" s="1180"/>
      <c r="F1" s="1180"/>
      <c r="G1" s="1180"/>
      <c r="H1" s="1180"/>
      <c r="I1" s="1180"/>
      <c r="J1" s="1180"/>
      <c r="K1" s="1180"/>
      <c r="L1" s="1180"/>
    </row>
    <row r="2" ht="21" customHeight="1" thickBot="1">
      <c r="C2" s="83"/>
    </row>
    <row r="3" spans="3:12" ht="21" customHeight="1">
      <c r="C3" s="83"/>
      <c r="F3" s="2"/>
      <c r="G3" s="1167" t="s">
        <v>212</v>
      </c>
      <c r="H3" s="687"/>
      <c r="I3" s="21"/>
      <c r="J3" s="21"/>
      <c r="K3" s="21"/>
      <c r="L3" s="22"/>
    </row>
    <row r="4" spans="3:12" ht="21" customHeight="1">
      <c r="C4" s="83"/>
      <c r="F4" s="2"/>
      <c r="G4" s="1201">
        <f>'表紙'!D5</f>
        <v>0</v>
      </c>
      <c r="H4" s="1202"/>
      <c r="I4" s="1202"/>
      <c r="J4" s="1202"/>
      <c r="K4" s="1202"/>
      <c r="L4" s="1199" t="s">
        <v>194</v>
      </c>
    </row>
    <row r="5" spans="3:12" ht="30" customHeight="1" thickBot="1">
      <c r="C5" s="83"/>
      <c r="F5" s="2"/>
      <c r="G5" s="1203"/>
      <c r="H5" s="1204"/>
      <c r="I5" s="1204"/>
      <c r="J5" s="1204"/>
      <c r="K5" s="1204"/>
      <c r="L5" s="1200"/>
    </row>
    <row r="6" spans="3:5" ht="24" customHeight="1" thickBot="1">
      <c r="C6" s="1198"/>
      <c r="D6" s="1198"/>
      <c r="E6" s="2"/>
    </row>
    <row r="7" spans="2:12" s="10" customFormat="1" ht="21.75" customHeight="1">
      <c r="B7" s="683" t="s">
        <v>211</v>
      </c>
      <c r="C7" s="754" t="s">
        <v>113</v>
      </c>
      <c r="D7" s="756"/>
      <c r="E7" s="754" t="s">
        <v>210</v>
      </c>
      <c r="F7" s="754"/>
      <c r="G7" s="757" t="s">
        <v>209</v>
      </c>
      <c r="H7" s="756"/>
      <c r="I7" s="1205"/>
      <c r="J7" s="1205"/>
      <c r="K7" s="754" t="s">
        <v>208</v>
      </c>
      <c r="L7" s="945"/>
    </row>
    <row r="8" spans="2:12" s="10" customFormat="1" ht="21.75" customHeight="1">
      <c r="B8" s="1181"/>
      <c r="C8" s="1164"/>
      <c r="D8" s="550"/>
      <c r="E8" s="1164"/>
      <c r="F8" s="1164"/>
      <c r="G8" s="551"/>
      <c r="H8" s="550"/>
      <c r="I8" s="1206"/>
      <c r="J8" s="1206"/>
      <c r="K8" s="1164"/>
      <c r="L8" s="1207"/>
    </row>
    <row r="9" spans="2:12" ht="12" customHeight="1">
      <c r="B9" s="1182" t="s">
        <v>196</v>
      </c>
      <c r="C9" s="11"/>
      <c r="D9" s="73" t="s">
        <v>79</v>
      </c>
      <c r="E9" s="11"/>
      <c r="F9" s="74" t="s">
        <v>79</v>
      </c>
      <c r="G9" s="52"/>
      <c r="H9" s="73" t="s">
        <v>79</v>
      </c>
      <c r="I9" s="11"/>
      <c r="J9" s="74"/>
      <c r="K9" s="11"/>
      <c r="L9" s="142" t="s">
        <v>79</v>
      </c>
    </row>
    <row r="10" spans="2:12" ht="30" customHeight="1">
      <c r="B10" s="1182"/>
      <c r="C10" s="1140"/>
      <c r="D10" s="1183"/>
      <c r="E10" s="1140"/>
      <c r="F10" s="1183"/>
      <c r="G10" s="1140"/>
      <c r="H10" s="1183"/>
      <c r="I10" s="1195"/>
      <c r="J10" s="1196"/>
      <c r="K10" s="1140">
        <f>SUM(E10:J10)</f>
        <v>0</v>
      </c>
      <c r="L10" s="1197"/>
    </row>
    <row r="11" spans="2:12" ht="22.5" customHeight="1">
      <c r="B11" s="1182" t="s">
        <v>197</v>
      </c>
      <c r="C11" s="1184"/>
      <c r="D11" s="1185"/>
      <c r="E11" s="1184"/>
      <c r="F11" s="1184"/>
      <c r="G11" s="1186"/>
      <c r="H11" s="1185"/>
      <c r="I11" s="1179"/>
      <c r="J11" s="1179"/>
      <c r="K11" s="1177">
        <f aca="true" t="shared" si="0" ref="K11:K34">SUM(E11:J11)</f>
        <v>0</v>
      </c>
      <c r="L11" s="1178"/>
    </row>
    <row r="12" spans="2:12" ht="22.5" customHeight="1">
      <c r="B12" s="1182"/>
      <c r="C12" s="1184"/>
      <c r="D12" s="1185"/>
      <c r="E12" s="1184"/>
      <c r="F12" s="1184"/>
      <c r="G12" s="1186"/>
      <c r="H12" s="1185"/>
      <c r="I12" s="1179"/>
      <c r="J12" s="1179"/>
      <c r="K12" s="1177">
        <f t="shared" si="0"/>
        <v>0</v>
      </c>
      <c r="L12" s="1178"/>
    </row>
    <row r="13" spans="2:12" ht="22.5" customHeight="1">
      <c r="B13" s="1182" t="s">
        <v>198</v>
      </c>
      <c r="C13" s="1184"/>
      <c r="D13" s="1184"/>
      <c r="E13" s="1184"/>
      <c r="F13" s="1184"/>
      <c r="G13" s="1184"/>
      <c r="H13" s="1184"/>
      <c r="I13" s="1179"/>
      <c r="J13" s="1179"/>
      <c r="K13" s="1177">
        <f t="shared" si="0"/>
        <v>0</v>
      </c>
      <c r="L13" s="1178"/>
    </row>
    <row r="14" spans="2:12" ht="22.5" customHeight="1">
      <c r="B14" s="1182"/>
      <c r="C14" s="1184"/>
      <c r="D14" s="1184"/>
      <c r="E14" s="1184"/>
      <c r="F14" s="1184"/>
      <c r="G14" s="1184"/>
      <c r="H14" s="1184"/>
      <c r="I14" s="1179"/>
      <c r="J14" s="1179"/>
      <c r="K14" s="1177">
        <f t="shared" si="0"/>
        <v>0</v>
      </c>
      <c r="L14" s="1178"/>
    </row>
    <row r="15" spans="2:12" ht="22.5" customHeight="1">
      <c r="B15" s="1182" t="s">
        <v>199</v>
      </c>
      <c r="C15" s="1184"/>
      <c r="D15" s="1184"/>
      <c r="E15" s="1184"/>
      <c r="F15" s="1184"/>
      <c r="G15" s="1184"/>
      <c r="H15" s="1184"/>
      <c r="I15" s="1179"/>
      <c r="J15" s="1179"/>
      <c r="K15" s="1177">
        <f t="shared" si="0"/>
        <v>0</v>
      </c>
      <c r="L15" s="1178"/>
    </row>
    <row r="16" spans="2:12" ht="22.5" customHeight="1">
      <c r="B16" s="1182"/>
      <c r="C16" s="1184"/>
      <c r="D16" s="1184"/>
      <c r="E16" s="1184"/>
      <c r="F16" s="1184"/>
      <c r="G16" s="1184"/>
      <c r="H16" s="1184"/>
      <c r="I16" s="1179"/>
      <c r="J16" s="1179"/>
      <c r="K16" s="1177">
        <f t="shared" si="0"/>
        <v>0</v>
      </c>
      <c r="L16" s="1178"/>
    </row>
    <row r="17" spans="2:12" ht="22.5" customHeight="1">
      <c r="B17" s="1182" t="s">
        <v>200</v>
      </c>
      <c r="C17" s="1184"/>
      <c r="D17" s="1184"/>
      <c r="E17" s="1184"/>
      <c r="F17" s="1184"/>
      <c r="G17" s="1184"/>
      <c r="H17" s="1184"/>
      <c r="I17" s="1179"/>
      <c r="J17" s="1179"/>
      <c r="K17" s="1177">
        <f t="shared" si="0"/>
        <v>0</v>
      </c>
      <c r="L17" s="1178"/>
    </row>
    <row r="18" spans="2:12" ht="22.5" customHeight="1">
      <c r="B18" s="1182"/>
      <c r="C18" s="1184"/>
      <c r="D18" s="1184"/>
      <c r="E18" s="1184"/>
      <c r="F18" s="1184"/>
      <c r="G18" s="1184"/>
      <c r="H18" s="1184"/>
      <c r="I18" s="1179"/>
      <c r="J18" s="1179"/>
      <c r="K18" s="1177">
        <f t="shared" si="0"/>
        <v>0</v>
      </c>
      <c r="L18" s="1178"/>
    </row>
    <row r="19" spans="2:12" ht="22.5" customHeight="1">
      <c r="B19" s="1182" t="s">
        <v>201</v>
      </c>
      <c r="C19" s="1184"/>
      <c r="D19" s="1184"/>
      <c r="E19" s="1184"/>
      <c r="F19" s="1184"/>
      <c r="G19" s="1184"/>
      <c r="H19" s="1184"/>
      <c r="I19" s="1179"/>
      <c r="J19" s="1179"/>
      <c r="K19" s="1177">
        <f t="shared" si="0"/>
        <v>0</v>
      </c>
      <c r="L19" s="1178"/>
    </row>
    <row r="20" spans="2:12" ht="22.5" customHeight="1">
      <c r="B20" s="1182"/>
      <c r="C20" s="1184"/>
      <c r="D20" s="1184"/>
      <c r="E20" s="1184"/>
      <c r="F20" s="1184"/>
      <c r="G20" s="1184"/>
      <c r="H20" s="1184"/>
      <c r="I20" s="1179"/>
      <c r="J20" s="1179"/>
      <c r="K20" s="1177">
        <f t="shared" si="0"/>
        <v>0</v>
      </c>
      <c r="L20" s="1178"/>
    </row>
    <row r="21" spans="2:12" ht="22.5" customHeight="1">
      <c r="B21" s="1182" t="s">
        <v>202</v>
      </c>
      <c r="C21" s="1184"/>
      <c r="D21" s="1184"/>
      <c r="E21" s="1187"/>
      <c r="F21" s="1186"/>
      <c r="G21" s="1184"/>
      <c r="H21" s="1184"/>
      <c r="I21" s="1179"/>
      <c r="J21" s="1179"/>
      <c r="K21" s="1177">
        <f t="shared" si="0"/>
        <v>0</v>
      </c>
      <c r="L21" s="1178"/>
    </row>
    <row r="22" spans="2:12" ht="22.5" customHeight="1">
      <c r="B22" s="1182"/>
      <c r="C22" s="1184"/>
      <c r="D22" s="1184"/>
      <c r="E22" s="1187"/>
      <c r="F22" s="1186"/>
      <c r="G22" s="1184"/>
      <c r="H22" s="1184"/>
      <c r="I22" s="1179"/>
      <c r="J22" s="1179"/>
      <c r="K22" s="1177">
        <f t="shared" si="0"/>
        <v>0</v>
      </c>
      <c r="L22" s="1178"/>
    </row>
    <row r="23" spans="2:12" ht="22.5" customHeight="1">
      <c r="B23" s="1182" t="s">
        <v>203</v>
      </c>
      <c r="C23" s="1184"/>
      <c r="D23" s="1184"/>
      <c r="E23" s="1187"/>
      <c r="F23" s="1186"/>
      <c r="G23" s="1184"/>
      <c r="H23" s="1184"/>
      <c r="I23" s="1179"/>
      <c r="J23" s="1179"/>
      <c r="K23" s="1177">
        <f t="shared" si="0"/>
        <v>0</v>
      </c>
      <c r="L23" s="1178"/>
    </row>
    <row r="24" spans="2:12" ht="22.5" customHeight="1">
      <c r="B24" s="1182"/>
      <c r="C24" s="1184"/>
      <c r="D24" s="1184"/>
      <c r="E24" s="1187"/>
      <c r="F24" s="1186"/>
      <c r="G24" s="1184"/>
      <c r="H24" s="1184"/>
      <c r="I24" s="1179"/>
      <c r="J24" s="1179"/>
      <c r="K24" s="1177">
        <f t="shared" si="0"/>
        <v>0</v>
      </c>
      <c r="L24" s="1178"/>
    </row>
    <row r="25" spans="2:12" ht="22.5" customHeight="1">
      <c r="B25" s="1182" t="s">
        <v>204</v>
      </c>
      <c r="C25" s="1184"/>
      <c r="D25" s="1184"/>
      <c r="E25" s="1187"/>
      <c r="F25" s="1186"/>
      <c r="G25" s="1184"/>
      <c r="H25" s="1184"/>
      <c r="I25" s="1179"/>
      <c r="J25" s="1179"/>
      <c r="K25" s="1177">
        <f t="shared" si="0"/>
        <v>0</v>
      </c>
      <c r="L25" s="1178"/>
    </row>
    <row r="26" spans="2:12" ht="22.5" customHeight="1">
      <c r="B26" s="1182"/>
      <c r="C26" s="1184"/>
      <c r="D26" s="1184"/>
      <c r="E26" s="1184"/>
      <c r="F26" s="1184"/>
      <c r="G26" s="1184"/>
      <c r="H26" s="1184"/>
      <c r="I26" s="1179"/>
      <c r="J26" s="1179"/>
      <c r="K26" s="1177">
        <f t="shared" si="0"/>
        <v>0</v>
      </c>
      <c r="L26" s="1178"/>
    </row>
    <row r="27" spans="2:12" ht="22.5" customHeight="1">
      <c r="B27" s="1182" t="s">
        <v>205</v>
      </c>
      <c r="C27" s="1184"/>
      <c r="D27" s="1184"/>
      <c r="E27" s="1184"/>
      <c r="F27" s="1184"/>
      <c r="G27" s="1184"/>
      <c r="H27" s="1184"/>
      <c r="I27" s="1179"/>
      <c r="J27" s="1179"/>
      <c r="K27" s="1177">
        <f t="shared" si="0"/>
        <v>0</v>
      </c>
      <c r="L27" s="1178"/>
    </row>
    <row r="28" spans="2:12" ht="22.5" customHeight="1">
      <c r="B28" s="1182"/>
      <c r="C28" s="1184"/>
      <c r="D28" s="1184"/>
      <c r="E28" s="1184"/>
      <c r="F28" s="1184"/>
      <c r="G28" s="1184"/>
      <c r="H28" s="1184"/>
      <c r="I28" s="1179"/>
      <c r="J28" s="1179"/>
      <c r="K28" s="1177">
        <f t="shared" si="0"/>
        <v>0</v>
      </c>
      <c r="L28" s="1178"/>
    </row>
    <row r="29" spans="2:12" ht="22.5" customHeight="1">
      <c r="B29" s="1182" t="s">
        <v>206</v>
      </c>
      <c r="C29" s="1184"/>
      <c r="D29" s="1184"/>
      <c r="E29" s="1184"/>
      <c r="F29" s="1184"/>
      <c r="G29" s="1184"/>
      <c r="H29" s="1184"/>
      <c r="I29" s="1179"/>
      <c r="J29" s="1179"/>
      <c r="K29" s="1177">
        <f t="shared" si="0"/>
        <v>0</v>
      </c>
      <c r="L29" s="1178"/>
    </row>
    <row r="30" spans="2:12" ht="22.5" customHeight="1">
      <c r="B30" s="1182"/>
      <c r="C30" s="1184"/>
      <c r="D30" s="1184"/>
      <c r="E30" s="1184"/>
      <c r="F30" s="1184"/>
      <c r="G30" s="1184"/>
      <c r="H30" s="1184"/>
      <c r="I30" s="1179"/>
      <c r="J30" s="1179"/>
      <c r="K30" s="1177">
        <f t="shared" si="0"/>
        <v>0</v>
      </c>
      <c r="L30" s="1178"/>
    </row>
    <row r="31" spans="2:12" ht="22.5" customHeight="1">
      <c r="B31" s="1182" t="s">
        <v>207</v>
      </c>
      <c r="C31" s="1184"/>
      <c r="D31" s="1184"/>
      <c r="E31" s="1184"/>
      <c r="F31" s="1184"/>
      <c r="G31" s="1184"/>
      <c r="H31" s="1184"/>
      <c r="I31" s="1179"/>
      <c r="J31" s="1179"/>
      <c r="K31" s="1177">
        <f t="shared" si="0"/>
        <v>0</v>
      </c>
      <c r="L31" s="1178"/>
    </row>
    <row r="32" spans="2:12" ht="22.5" customHeight="1">
      <c r="B32" s="1182"/>
      <c r="C32" s="1184"/>
      <c r="D32" s="1184"/>
      <c r="E32" s="1184"/>
      <c r="F32" s="1184"/>
      <c r="G32" s="1184"/>
      <c r="H32" s="1184"/>
      <c r="I32" s="1179"/>
      <c r="J32" s="1179"/>
      <c r="K32" s="1177">
        <f t="shared" si="0"/>
        <v>0</v>
      </c>
      <c r="L32" s="1178"/>
    </row>
    <row r="33" spans="2:12" ht="22.5" customHeight="1">
      <c r="B33" s="1182" t="s">
        <v>208</v>
      </c>
      <c r="C33" s="1193">
        <f>SUM(C10:D32)</f>
        <v>0</v>
      </c>
      <c r="D33" s="1193"/>
      <c r="E33" s="1193">
        <f>SUM(E10:F32)</f>
        <v>0</v>
      </c>
      <c r="F33" s="1193"/>
      <c r="G33" s="1193">
        <f>SUM(G10:H32)</f>
        <v>0</v>
      </c>
      <c r="H33" s="1193"/>
      <c r="I33" s="1188">
        <f>SUM(I10:J32)</f>
        <v>0</v>
      </c>
      <c r="J33" s="1188"/>
      <c r="K33" s="1177">
        <f t="shared" si="0"/>
        <v>0</v>
      </c>
      <c r="L33" s="1178"/>
    </row>
    <row r="34" spans="2:12" ht="22.5" customHeight="1" thickBot="1">
      <c r="B34" s="1192"/>
      <c r="C34" s="1194"/>
      <c r="D34" s="1194"/>
      <c r="E34" s="1194"/>
      <c r="F34" s="1194"/>
      <c r="G34" s="1194"/>
      <c r="H34" s="1194"/>
      <c r="I34" s="1189"/>
      <c r="J34" s="1189"/>
      <c r="K34" s="1190">
        <f t="shared" si="0"/>
        <v>0</v>
      </c>
      <c r="L34" s="1191"/>
    </row>
    <row r="35" ht="9.75" customHeight="1"/>
    <row r="36" spans="2:12" ht="24" customHeight="1">
      <c r="B36" s="1054">
        <v>12</v>
      </c>
      <c r="C36" s="1054"/>
      <c r="D36" s="1054"/>
      <c r="E36" s="1054"/>
      <c r="F36" s="1054"/>
      <c r="G36" s="1054"/>
      <c r="H36" s="1054"/>
      <c r="I36" s="1054"/>
      <c r="J36" s="1054"/>
      <c r="K36" s="1054"/>
      <c r="L36" s="1054"/>
    </row>
    <row r="37" ht="24" customHeight="1"/>
    <row r="38" ht="24" customHeight="1"/>
    <row r="39" ht="24" customHeight="1"/>
    <row r="40" ht="24" customHeight="1"/>
    <row r="41" ht="24" customHeight="1"/>
    <row r="42" ht="24" customHeight="1"/>
    <row r="43" ht="24" customHeight="1"/>
    <row r="44" ht="24" customHeight="1"/>
  </sheetData>
  <sheetProtection/>
  <mergeCells count="90">
    <mergeCell ref="B36:L36"/>
    <mergeCell ref="I10:J10"/>
    <mergeCell ref="K10:L10"/>
    <mergeCell ref="G3:H3"/>
    <mergeCell ref="C6:D6"/>
    <mergeCell ref="L4:L5"/>
    <mergeCell ref="G4:K5"/>
    <mergeCell ref="G7:H8"/>
    <mergeCell ref="I7:J8"/>
    <mergeCell ref="K7:L8"/>
    <mergeCell ref="I33:J34"/>
    <mergeCell ref="K33:L34"/>
    <mergeCell ref="B33:B34"/>
    <mergeCell ref="C33:D34"/>
    <mergeCell ref="E33:F34"/>
    <mergeCell ref="G33:H34"/>
    <mergeCell ref="K31:L32"/>
    <mergeCell ref="B27:B28"/>
    <mergeCell ref="B29:B30"/>
    <mergeCell ref="B31:B32"/>
    <mergeCell ref="K27:L28"/>
    <mergeCell ref="C29:D30"/>
    <mergeCell ref="E29:F30"/>
    <mergeCell ref="G29:H30"/>
    <mergeCell ref="I29:J30"/>
    <mergeCell ref="K29:L30"/>
    <mergeCell ref="K23:L24"/>
    <mergeCell ref="C25:D26"/>
    <mergeCell ref="E25:F26"/>
    <mergeCell ref="G25:H26"/>
    <mergeCell ref="I25:J26"/>
    <mergeCell ref="K25:L26"/>
    <mergeCell ref="C23:D24"/>
    <mergeCell ref="E23:F24"/>
    <mergeCell ref="G23:H24"/>
    <mergeCell ref="I23:J24"/>
    <mergeCell ref="K19:L20"/>
    <mergeCell ref="C21:D22"/>
    <mergeCell ref="E21:F22"/>
    <mergeCell ref="G21:H22"/>
    <mergeCell ref="I21:J22"/>
    <mergeCell ref="K21:L22"/>
    <mergeCell ref="C19:D20"/>
    <mergeCell ref="E19:F20"/>
    <mergeCell ref="G19:H20"/>
    <mergeCell ref="I19:J20"/>
    <mergeCell ref="K15:L16"/>
    <mergeCell ref="C17:D18"/>
    <mergeCell ref="E17:F18"/>
    <mergeCell ref="G17:H18"/>
    <mergeCell ref="I17:J18"/>
    <mergeCell ref="K17:L18"/>
    <mergeCell ref="E15:F16"/>
    <mergeCell ref="G15:H16"/>
    <mergeCell ref="I15:J16"/>
    <mergeCell ref="C15:D16"/>
    <mergeCell ref="B11:B12"/>
    <mergeCell ref="B13:B14"/>
    <mergeCell ref="B15:B16"/>
    <mergeCell ref="B17:B18"/>
    <mergeCell ref="B19:B20"/>
    <mergeCell ref="B21:B22"/>
    <mergeCell ref="B23:B24"/>
    <mergeCell ref="B25:B26"/>
    <mergeCell ref="I11:J12"/>
    <mergeCell ref="G10:H10"/>
    <mergeCell ref="C31:D32"/>
    <mergeCell ref="E31:F32"/>
    <mergeCell ref="G31:H32"/>
    <mergeCell ref="C11:D12"/>
    <mergeCell ref="E11:F12"/>
    <mergeCell ref="G11:H12"/>
    <mergeCell ref="C13:D14"/>
    <mergeCell ref="E13:F14"/>
    <mergeCell ref="I31:J32"/>
    <mergeCell ref="C27:D28"/>
    <mergeCell ref="E27:F28"/>
    <mergeCell ref="G27:H28"/>
    <mergeCell ref="I27:J28"/>
    <mergeCell ref="G13:H14"/>
    <mergeCell ref="K11:L12"/>
    <mergeCell ref="I13:J14"/>
    <mergeCell ref="K13:L14"/>
    <mergeCell ref="B1:L1"/>
    <mergeCell ref="B7:B8"/>
    <mergeCell ref="C7:D8"/>
    <mergeCell ref="E7:F8"/>
    <mergeCell ref="B9:B10"/>
    <mergeCell ref="C10:D10"/>
    <mergeCell ref="E10:F10"/>
  </mergeCells>
  <printOptions/>
  <pageMargins left="0.7874015748031497" right="0.3937007874015748" top="0.7874015748031497" bottom="0.3937007874015748" header="0.5118110236220472" footer="0.11811023622047245"/>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2:BB38"/>
  <sheetViews>
    <sheetView showZeros="0" zoomScalePageLayoutView="0" workbookViewId="0" topLeftCell="A1">
      <pane ySplit="8" topLeftCell="A27" activePane="bottomLeft" state="frozen"/>
      <selection pane="topLeft" activeCell="A1" sqref="A1"/>
      <selection pane="bottomLeft" activeCell="K11" sqref="K11:N11"/>
    </sheetView>
  </sheetViews>
  <sheetFormatPr defaultColWidth="3.375" defaultRowHeight="13.5"/>
  <cols>
    <col min="1" max="26" width="3.625" style="1" customWidth="1"/>
    <col min="27" max="27" width="7.50390625" style="1" customWidth="1"/>
    <col min="28" max="53" width="3.625" style="1" customWidth="1"/>
    <col min="54" max="16384" width="3.375" style="1" customWidth="1"/>
  </cols>
  <sheetData>
    <row r="1" ht="14.25" thickBot="1"/>
    <row r="2" spans="1:54" ht="21" customHeight="1">
      <c r="A2" s="1330" t="s">
        <v>251</v>
      </c>
      <c r="B2" s="1331"/>
      <c r="C2" s="1331"/>
      <c r="D2" s="1331"/>
      <c r="E2" s="1331"/>
      <c r="F2" s="1331"/>
      <c r="G2" s="1332"/>
      <c r="I2" s="1344" t="s">
        <v>311</v>
      </c>
      <c r="J2" s="1345"/>
      <c r="K2" s="1345"/>
      <c r="L2" s="1355"/>
      <c r="M2" s="1357">
        <f>'表紙'!I3</f>
        <v>0</v>
      </c>
      <c r="N2" s="1169"/>
      <c r="O2" s="1169"/>
      <c r="P2" s="1169"/>
      <c r="Q2" s="1361"/>
      <c r="R2" s="16"/>
      <c r="S2" s="16"/>
      <c r="T2" s="16"/>
      <c r="U2" s="16"/>
      <c r="V2" s="16"/>
      <c r="W2" s="16"/>
      <c r="X2" s="16"/>
      <c r="Y2" s="16"/>
      <c r="Z2" s="16"/>
      <c r="AC2" s="1392" t="s">
        <v>230</v>
      </c>
      <c r="AD2" s="1380"/>
      <c r="AE2" s="1380"/>
      <c r="AF2" s="1380"/>
      <c r="AG2" s="1380"/>
      <c r="AH2" s="1380"/>
      <c r="AI2" s="1380"/>
      <c r="AJ2" s="1380"/>
      <c r="AK2" s="1380"/>
      <c r="AL2" s="1381"/>
      <c r="AM2" s="1379" t="s">
        <v>442</v>
      </c>
      <c r="AN2" s="1380"/>
      <c r="AO2" s="1381"/>
      <c r="AP2" s="1379" t="s">
        <v>453</v>
      </c>
      <c r="AQ2" s="1380"/>
      <c r="AR2" s="1381"/>
      <c r="AS2" s="1379" t="s">
        <v>288</v>
      </c>
      <c r="AT2" s="1380"/>
      <c r="AU2" s="1380"/>
      <c r="AV2" s="1380"/>
      <c r="AW2" s="1380"/>
      <c r="AX2" s="1381"/>
      <c r="AY2" s="1379" t="s">
        <v>229</v>
      </c>
      <c r="AZ2" s="1380"/>
      <c r="BA2" s="1388"/>
      <c r="BB2" s="2"/>
    </row>
    <row r="3" spans="1:54" ht="21" customHeight="1" thickBot="1">
      <c r="A3" s="1336" t="s">
        <v>503</v>
      </c>
      <c r="B3" s="1080"/>
      <c r="C3" s="1080"/>
      <c r="D3" s="1080"/>
      <c r="E3" s="1089"/>
      <c r="F3" s="1339"/>
      <c r="G3" s="1340"/>
      <c r="I3" s="1346"/>
      <c r="J3" s="1347"/>
      <c r="K3" s="1347"/>
      <c r="L3" s="1356"/>
      <c r="M3" s="559"/>
      <c r="N3" s="559"/>
      <c r="O3" s="559"/>
      <c r="P3" s="559"/>
      <c r="Q3" s="1362"/>
      <c r="R3" s="16"/>
      <c r="S3" s="5"/>
      <c r="T3" s="1337" t="s">
        <v>263</v>
      </c>
      <c r="U3" s="144"/>
      <c r="V3" s="2"/>
      <c r="W3" s="145"/>
      <c r="Y3" s="1337" t="s">
        <v>263</v>
      </c>
      <c r="Z3" s="5"/>
      <c r="AC3" s="65"/>
      <c r="AD3" s="66"/>
      <c r="AE3" s="66"/>
      <c r="AF3" s="66"/>
      <c r="AG3" s="66"/>
      <c r="AH3" s="66"/>
      <c r="AI3" s="66"/>
      <c r="AJ3" s="66"/>
      <c r="AK3" s="66"/>
      <c r="AL3" s="66"/>
      <c r="AM3" s="71"/>
      <c r="AN3" s="52"/>
      <c r="AO3" s="67"/>
      <c r="AP3" s="71"/>
      <c r="AQ3" s="66"/>
      <c r="AR3" s="67"/>
      <c r="AS3" s="58"/>
      <c r="AT3" s="54"/>
      <c r="AU3" s="54"/>
      <c r="AV3" s="54"/>
      <c r="AW3" s="54"/>
      <c r="AX3" s="54"/>
      <c r="AY3" s="58"/>
      <c r="AZ3" s="52"/>
      <c r="BA3" s="53"/>
      <c r="BB3" s="2"/>
    </row>
    <row r="4" spans="1:54" ht="21" customHeight="1" thickBot="1">
      <c r="A4" s="1341" t="s">
        <v>252</v>
      </c>
      <c r="B4" s="1342"/>
      <c r="C4" s="1342"/>
      <c r="D4" s="1342"/>
      <c r="E4" s="1343"/>
      <c r="F4" s="1372"/>
      <c r="G4" s="1373"/>
      <c r="I4" s="1348" t="s">
        <v>0</v>
      </c>
      <c r="J4" s="533"/>
      <c r="K4" s="1349"/>
      <c r="L4" s="1374">
        <f>'表紙'!D5</f>
        <v>0</v>
      </c>
      <c r="M4" s="1375"/>
      <c r="N4" s="1375"/>
      <c r="O4" s="1375"/>
      <c r="P4" s="1375"/>
      <c r="Q4" s="1353" t="s">
        <v>264</v>
      </c>
      <c r="R4" s="16"/>
      <c r="S4" s="20"/>
      <c r="T4" s="1338"/>
      <c r="U4" s="143"/>
      <c r="V4" s="21"/>
      <c r="W4" s="29"/>
      <c r="X4" s="21"/>
      <c r="Y4" s="1338"/>
      <c r="Z4" s="22"/>
      <c r="AC4" s="68"/>
      <c r="AD4" s="69"/>
      <c r="AE4" s="69"/>
      <c r="AF4" s="69"/>
      <c r="AG4" s="69"/>
      <c r="AH4" s="69"/>
      <c r="AI4" s="69"/>
      <c r="AJ4" s="69"/>
      <c r="AK4" s="69"/>
      <c r="AL4" s="69"/>
      <c r="AM4" s="72"/>
      <c r="AN4" s="5"/>
      <c r="AO4" s="70"/>
      <c r="AP4" s="72"/>
      <c r="AQ4" s="69"/>
      <c r="AR4" s="70"/>
      <c r="AS4" s="56"/>
      <c r="AT4" s="55"/>
      <c r="AU4" s="55"/>
      <c r="AV4" s="55"/>
      <c r="AW4" s="55"/>
      <c r="AX4" s="55"/>
      <c r="AY4" s="56"/>
      <c r="AZ4" s="5"/>
      <c r="BA4" s="60"/>
      <c r="BB4" s="2"/>
    </row>
    <row r="5" spans="1:54" ht="21" customHeight="1" thickBot="1">
      <c r="A5" s="1358"/>
      <c r="B5" s="1359"/>
      <c r="C5" s="1359"/>
      <c r="D5" s="1359"/>
      <c r="E5" s="1360"/>
      <c r="F5" s="688"/>
      <c r="G5" s="689"/>
      <c r="I5" s="1350"/>
      <c r="J5" s="1351"/>
      <c r="K5" s="1352"/>
      <c r="L5" s="1376"/>
      <c r="M5" s="1377"/>
      <c r="N5" s="1377"/>
      <c r="O5" s="1377"/>
      <c r="P5" s="1377"/>
      <c r="Q5" s="1354"/>
      <c r="S5" s="1201" t="s">
        <v>250</v>
      </c>
      <c r="T5" s="1202"/>
      <c r="U5" s="1202"/>
      <c r="V5" s="1202"/>
      <c r="W5" s="1202"/>
      <c r="X5" s="1202"/>
      <c r="Y5" s="1202"/>
      <c r="Z5" s="1383"/>
      <c r="AB5" s="2"/>
      <c r="AC5" s="2"/>
      <c r="AD5" s="2"/>
      <c r="AE5" s="2"/>
      <c r="AF5" s="2"/>
      <c r="AG5" s="2"/>
      <c r="AH5" s="2"/>
      <c r="AI5" s="2"/>
      <c r="AJ5" s="2"/>
      <c r="AK5" s="2"/>
      <c r="AL5" s="2"/>
      <c r="AM5" s="2"/>
      <c r="AN5" s="2"/>
      <c r="AO5" s="2"/>
      <c r="AP5" s="2"/>
      <c r="AQ5" s="2"/>
      <c r="AR5" s="2"/>
      <c r="AS5" s="2"/>
      <c r="AT5" s="2"/>
      <c r="AU5" s="2"/>
      <c r="AV5" s="2"/>
      <c r="AW5" s="2"/>
      <c r="AX5" s="2"/>
      <c r="AY5" s="2"/>
      <c r="AZ5" s="2"/>
      <c r="BA5" s="2"/>
      <c r="BB5" s="2"/>
    </row>
    <row r="6" spans="1:54" ht="21" customHeight="1">
      <c r="A6" s="17"/>
      <c r="B6" s="17"/>
      <c r="C6" s="17"/>
      <c r="D6" s="17"/>
      <c r="E6" s="17"/>
      <c r="F6" s="16"/>
      <c r="G6" s="16"/>
      <c r="H6" s="2"/>
      <c r="I6" s="355"/>
      <c r="J6" s="355"/>
      <c r="K6" s="355"/>
      <c r="L6" s="356"/>
      <c r="M6" s="356"/>
      <c r="N6" s="356"/>
      <c r="O6" s="356"/>
      <c r="P6" s="356"/>
      <c r="Q6" s="324"/>
      <c r="R6" s="2"/>
      <c r="S6" s="1202" t="s">
        <v>455</v>
      </c>
      <c r="T6" s="1202"/>
      <c r="U6" s="1202"/>
      <c r="V6" s="1202"/>
      <c r="W6" s="1202"/>
      <c r="X6" s="1202"/>
      <c r="Y6" s="1202"/>
      <c r="Z6" s="120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row>
    <row r="7" spans="1:53" ht="40.5" customHeight="1" thickBot="1">
      <c r="A7" s="1371" t="s">
        <v>551</v>
      </c>
      <c r="B7" s="1371"/>
      <c r="C7" s="1371"/>
      <c r="D7" s="1371"/>
      <c r="E7" s="1371"/>
      <c r="F7" s="1371"/>
      <c r="G7" s="1371"/>
      <c r="H7" s="1371"/>
      <c r="I7" s="1371"/>
      <c r="J7" s="1371"/>
      <c r="K7" s="1371"/>
      <c r="L7" s="1371"/>
      <c r="M7" s="1371"/>
      <c r="N7" s="1371"/>
      <c r="O7" s="1371"/>
      <c r="P7" s="1371"/>
      <c r="Q7" s="1371"/>
      <c r="R7" s="1371"/>
      <c r="S7" s="1371"/>
      <c r="T7" s="1371"/>
      <c r="U7" s="1371"/>
      <c r="V7" s="1371"/>
      <c r="W7" s="1370" t="s">
        <v>126</v>
      </c>
      <c r="X7" s="1370"/>
      <c r="Y7" s="1370"/>
      <c r="Z7" s="1370"/>
      <c r="AA7" s="2"/>
      <c r="AB7" s="357"/>
      <c r="AC7" s="1371" t="s">
        <v>552</v>
      </c>
      <c r="AD7" s="1371"/>
      <c r="AE7" s="1371"/>
      <c r="AF7" s="1371"/>
      <c r="AG7" s="1371"/>
      <c r="AH7" s="1371"/>
      <c r="AI7" s="1371"/>
      <c r="AJ7" s="1371"/>
      <c r="AK7" s="1371"/>
      <c r="AL7" s="1371"/>
      <c r="AM7" s="1371"/>
      <c r="AN7" s="1371"/>
      <c r="AO7" s="1371"/>
      <c r="AP7" s="1371"/>
      <c r="AQ7" s="1371"/>
      <c r="AR7" s="1371"/>
      <c r="AS7" s="1371"/>
      <c r="AT7" s="1371"/>
      <c r="AU7" s="1371"/>
      <c r="AV7" s="1371"/>
      <c r="AW7" s="1371"/>
      <c r="AX7" s="1395" t="s">
        <v>126</v>
      </c>
      <c r="AY7" s="622"/>
      <c r="AZ7" s="622"/>
      <c r="BA7" s="622"/>
    </row>
    <row r="8" spans="1:53" ht="24" customHeight="1">
      <c r="A8" s="1264" t="s">
        <v>213</v>
      </c>
      <c r="B8" s="1265"/>
      <c r="C8" s="1265"/>
      <c r="D8" s="1265"/>
      <c r="E8" s="1265"/>
      <c r="F8" s="1265"/>
      <c r="G8" s="1265" t="s">
        <v>113</v>
      </c>
      <c r="H8" s="1265"/>
      <c r="I8" s="1265"/>
      <c r="J8" s="1265"/>
      <c r="K8" s="1265" t="s">
        <v>293</v>
      </c>
      <c r="L8" s="1265"/>
      <c r="M8" s="1265"/>
      <c r="N8" s="1265"/>
      <c r="O8" s="1267" t="s">
        <v>214</v>
      </c>
      <c r="P8" s="1269"/>
      <c r="Q8" s="1269"/>
      <c r="R8" s="1266"/>
      <c r="S8" s="1265" t="s">
        <v>215</v>
      </c>
      <c r="T8" s="1265"/>
      <c r="U8" s="1265"/>
      <c r="V8" s="1265"/>
      <c r="W8" s="1265" t="s">
        <v>216</v>
      </c>
      <c r="X8" s="1265"/>
      <c r="Y8" s="1267"/>
      <c r="Z8" s="1268"/>
      <c r="AA8" s="214"/>
      <c r="AB8" s="1264" t="s">
        <v>231</v>
      </c>
      <c r="AC8" s="1265"/>
      <c r="AD8" s="1265"/>
      <c r="AE8" s="1265"/>
      <c r="AF8" s="1265"/>
      <c r="AG8" s="1265"/>
      <c r="AH8" s="1266" t="s">
        <v>113</v>
      </c>
      <c r="AI8" s="1266"/>
      <c r="AJ8" s="1265"/>
      <c r="AK8" s="1267"/>
      <c r="AL8" s="1267" t="s">
        <v>123</v>
      </c>
      <c r="AM8" s="1269"/>
      <c r="AN8" s="1269"/>
      <c r="AO8" s="1266"/>
      <c r="AP8" s="1266" t="s">
        <v>232</v>
      </c>
      <c r="AQ8" s="1265"/>
      <c r="AR8" s="1267"/>
      <c r="AS8" s="1267"/>
      <c r="AT8" s="1265" t="s">
        <v>215</v>
      </c>
      <c r="AU8" s="1266"/>
      <c r="AV8" s="1265"/>
      <c r="AW8" s="1265"/>
      <c r="AX8" s="1269" t="s">
        <v>216</v>
      </c>
      <c r="AY8" s="1269"/>
      <c r="AZ8" s="1269"/>
      <c r="BA8" s="1382"/>
    </row>
    <row r="9" spans="1:53" s="10" customFormat="1" ht="24.75" customHeight="1">
      <c r="A9" s="215" t="s">
        <v>332</v>
      </c>
      <c r="B9" s="1260" t="s">
        <v>82</v>
      </c>
      <c r="C9" s="1260"/>
      <c r="D9" s="1260"/>
      <c r="E9" s="1260"/>
      <c r="F9" s="1261"/>
      <c r="G9" s="1257"/>
      <c r="H9" s="1257"/>
      <c r="I9" s="1257"/>
      <c r="J9" s="1257"/>
      <c r="K9" s="1453">
        <f>+'農産物'!N12</f>
        <v>0</v>
      </c>
      <c r="L9" s="1453"/>
      <c r="M9" s="1453"/>
      <c r="N9" s="1453"/>
      <c r="O9" s="1258"/>
      <c r="P9" s="1263"/>
      <c r="Q9" s="1263"/>
      <c r="R9" s="1262"/>
      <c r="S9" s="1257"/>
      <c r="T9" s="1257"/>
      <c r="U9" s="1257"/>
      <c r="V9" s="1257"/>
      <c r="W9" s="1257"/>
      <c r="X9" s="1257"/>
      <c r="Y9" s="1258"/>
      <c r="Z9" s="1259"/>
      <c r="AA9" s="216"/>
      <c r="AB9" s="217">
        <v>50</v>
      </c>
      <c r="AC9" s="1260" t="s">
        <v>116</v>
      </c>
      <c r="AD9" s="1260"/>
      <c r="AE9" s="1260"/>
      <c r="AF9" s="1260"/>
      <c r="AG9" s="1261"/>
      <c r="AH9" s="1262"/>
      <c r="AI9" s="1262"/>
      <c r="AJ9" s="1257"/>
      <c r="AK9" s="1258"/>
      <c r="AL9" s="1429">
        <f>+'労賃'!G15</f>
        <v>0</v>
      </c>
      <c r="AM9" s="1430"/>
      <c r="AN9" s="1430"/>
      <c r="AO9" s="1431"/>
      <c r="AP9" s="1262"/>
      <c r="AQ9" s="1257"/>
      <c r="AR9" s="1258"/>
      <c r="AS9" s="1258"/>
      <c r="AT9" s="1257"/>
      <c r="AU9" s="1262"/>
      <c r="AV9" s="1257"/>
      <c r="AW9" s="1257"/>
      <c r="AX9" s="1363"/>
      <c r="AY9" s="1363"/>
      <c r="AZ9" s="1363"/>
      <c r="BA9" s="1364"/>
    </row>
    <row r="10" spans="1:53" s="10" customFormat="1" ht="24.75" customHeight="1">
      <c r="A10" s="218" t="s">
        <v>217</v>
      </c>
      <c r="B10" s="1239" t="s">
        <v>83</v>
      </c>
      <c r="C10" s="1239"/>
      <c r="D10" s="1239"/>
      <c r="E10" s="1239"/>
      <c r="F10" s="1240"/>
      <c r="G10" s="1208"/>
      <c r="H10" s="1208"/>
      <c r="I10" s="1208"/>
      <c r="J10" s="1208"/>
      <c r="K10" s="1454">
        <f>+'農産物'!N16</f>
        <v>0</v>
      </c>
      <c r="L10" s="1454"/>
      <c r="M10" s="1454"/>
      <c r="N10" s="1454"/>
      <c r="O10" s="1215"/>
      <c r="P10" s="1305"/>
      <c r="Q10" s="1305"/>
      <c r="R10" s="1209"/>
      <c r="S10" s="1208"/>
      <c r="T10" s="1208"/>
      <c r="U10" s="1208"/>
      <c r="V10" s="1208"/>
      <c r="W10" s="1208"/>
      <c r="X10" s="1208"/>
      <c r="Y10" s="1215"/>
      <c r="Z10" s="1256"/>
      <c r="AA10" s="216"/>
      <c r="AB10" s="219">
        <v>51</v>
      </c>
      <c r="AC10" s="1239" t="s">
        <v>233</v>
      </c>
      <c r="AD10" s="1239"/>
      <c r="AE10" s="1239"/>
      <c r="AF10" s="1239"/>
      <c r="AG10" s="1240"/>
      <c r="AH10" s="1209"/>
      <c r="AI10" s="1209"/>
      <c r="AJ10" s="1208"/>
      <c r="AK10" s="1215"/>
      <c r="AL10" s="1432">
        <f>+'労賃'!H38</f>
        <v>0</v>
      </c>
      <c r="AM10" s="1433"/>
      <c r="AN10" s="1433"/>
      <c r="AO10" s="1434"/>
      <c r="AP10" s="1209"/>
      <c r="AQ10" s="1208"/>
      <c r="AR10" s="1215"/>
      <c r="AS10" s="1215"/>
      <c r="AT10" s="1208"/>
      <c r="AU10" s="1209"/>
      <c r="AV10" s="1208"/>
      <c r="AW10" s="1208"/>
      <c r="AX10" s="1228"/>
      <c r="AY10" s="1228"/>
      <c r="AZ10" s="1228"/>
      <c r="BA10" s="1237"/>
    </row>
    <row r="11" spans="1:53" ht="24.75" customHeight="1">
      <c r="A11" s="218" t="s">
        <v>218</v>
      </c>
      <c r="B11" s="1239" t="s">
        <v>125</v>
      </c>
      <c r="C11" s="1239"/>
      <c r="D11" s="1239"/>
      <c r="E11" s="1239"/>
      <c r="F11" s="1240"/>
      <c r="G11" s="1208"/>
      <c r="H11" s="1208"/>
      <c r="I11" s="1208"/>
      <c r="J11" s="1208"/>
      <c r="K11" s="1454">
        <f>+'農産物'!N25</f>
        <v>0</v>
      </c>
      <c r="L11" s="1454"/>
      <c r="M11" s="1454"/>
      <c r="N11" s="1454"/>
      <c r="O11" s="1215"/>
      <c r="P11" s="1305"/>
      <c r="Q11" s="1305"/>
      <c r="R11" s="1209"/>
      <c r="S11" s="1208"/>
      <c r="T11" s="1208"/>
      <c r="U11" s="1208"/>
      <c r="V11" s="1208"/>
      <c r="W11" s="1208"/>
      <c r="X11" s="1208"/>
      <c r="Y11" s="1215"/>
      <c r="Z11" s="1256"/>
      <c r="AA11" s="59"/>
      <c r="AB11" s="219">
        <v>52</v>
      </c>
      <c r="AC11" s="1254" t="s">
        <v>234</v>
      </c>
      <c r="AD11" s="1254"/>
      <c r="AE11" s="1254"/>
      <c r="AF11" s="1254"/>
      <c r="AG11" s="1255"/>
      <c r="AH11" s="1209"/>
      <c r="AI11" s="1209"/>
      <c r="AJ11" s="1208"/>
      <c r="AK11" s="1215"/>
      <c r="AL11" s="1432">
        <f>+'種苗'!G32</f>
        <v>0</v>
      </c>
      <c r="AM11" s="1433"/>
      <c r="AN11" s="1433"/>
      <c r="AO11" s="1434"/>
      <c r="AP11" s="1209"/>
      <c r="AQ11" s="1208"/>
      <c r="AR11" s="1215"/>
      <c r="AS11" s="1215"/>
      <c r="AT11" s="1208"/>
      <c r="AU11" s="1209"/>
      <c r="AV11" s="1208"/>
      <c r="AW11" s="1208"/>
      <c r="AX11" s="1228"/>
      <c r="AY11" s="1228"/>
      <c r="AZ11" s="1228"/>
      <c r="BA11" s="1237"/>
    </row>
    <row r="12" spans="1:53" ht="24.75" customHeight="1">
      <c r="A12" s="218" t="s">
        <v>219</v>
      </c>
      <c r="B12" s="1239" t="s">
        <v>86</v>
      </c>
      <c r="C12" s="1239"/>
      <c r="D12" s="1239"/>
      <c r="E12" s="1239"/>
      <c r="F12" s="1240"/>
      <c r="G12" s="1208"/>
      <c r="H12" s="1208"/>
      <c r="I12" s="1208"/>
      <c r="J12" s="1208"/>
      <c r="K12" s="1454">
        <f>+'農産物'!N29</f>
        <v>0</v>
      </c>
      <c r="L12" s="1454"/>
      <c r="M12" s="1454"/>
      <c r="N12" s="1454"/>
      <c r="O12" s="1215"/>
      <c r="P12" s="1305"/>
      <c r="Q12" s="1305"/>
      <c r="R12" s="1209"/>
      <c r="S12" s="1208"/>
      <c r="T12" s="1208"/>
      <c r="U12" s="1208"/>
      <c r="V12" s="1208"/>
      <c r="W12" s="1208"/>
      <c r="X12" s="1208"/>
      <c r="Y12" s="1215"/>
      <c r="Z12" s="1256"/>
      <c r="AA12" s="59"/>
      <c r="AB12" s="219">
        <v>53</v>
      </c>
      <c r="AC12" s="1254" t="s">
        <v>235</v>
      </c>
      <c r="AD12" s="1254"/>
      <c r="AE12" s="1254"/>
      <c r="AF12" s="1254"/>
      <c r="AG12" s="1255"/>
      <c r="AH12" s="1209"/>
      <c r="AI12" s="1209"/>
      <c r="AJ12" s="1208"/>
      <c r="AK12" s="1215"/>
      <c r="AL12" s="1432">
        <f>+'温材'!D15</f>
        <v>0</v>
      </c>
      <c r="AM12" s="1433"/>
      <c r="AN12" s="1433"/>
      <c r="AO12" s="1434"/>
      <c r="AP12" s="1209"/>
      <c r="AQ12" s="1208"/>
      <c r="AR12" s="1215"/>
      <c r="AS12" s="1215"/>
      <c r="AT12" s="1208"/>
      <c r="AU12" s="1209"/>
      <c r="AV12" s="1208"/>
      <c r="AW12" s="1208"/>
      <c r="AX12" s="1228"/>
      <c r="AY12" s="1228"/>
      <c r="AZ12" s="1228"/>
      <c r="BA12" s="1237"/>
    </row>
    <row r="13" spans="1:53" ht="24.75" customHeight="1">
      <c r="A13" s="218" t="s">
        <v>220</v>
      </c>
      <c r="B13" s="1239" t="s">
        <v>66</v>
      </c>
      <c r="C13" s="1239"/>
      <c r="D13" s="1239"/>
      <c r="E13" s="1239"/>
      <c r="F13" s="1240"/>
      <c r="G13" s="1208"/>
      <c r="H13" s="1208"/>
      <c r="I13" s="1208"/>
      <c r="J13" s="1208"/>
      <c r="K13" s="1454">
        <f>+'農産物'!N33</f>
        <v>0</v>
      </c>
      <c r="L13" s="1454"/>
      <c r="M13" s="1454"/>
      <c r="N13" s="1454"/>
      <c r="O13" s="1215"/>
      <c r="P13" s="1305"/>
      <c r="Q13" s="1305"/>
      <c r="R13" s="1209"/>
      <c r="S13" s="1208"/>
      <c r="T13" s="1208"/>
      <c r="U13" s="1208"/>
      <c r="V13" s="1208"/>
      <c r="W13" s="1208"/>
      <c r="X13" s="1208"/>
      <c r="Y13" s="1215"/>
      <c r="Z13" s="1256"/>
      <c r="AA13" s="59"/>
      <c r="AB13" s="219">
        <v>54</v>
      </c>
      <c r="AC13" s="1254" t="s">
        <v>236</v>
      </c>
      <c r="AD13" s="1254"/>
      <c r="AE13" s="1254"/>
      <c r="AF13" s="1254"/>
      <c r="AG13" s="1255"/>
      <c r="AH13" s="1209"/>
      <c r="AI13" s="1209"/>
      <c r="AJ13" s="1208"/>
      <c r="AK13" s="1215"/>
      <c r="AL13" s="1432">
        <f>+'温材'!I15</f>
        <v>0</v>
      </c>
      <c r="AM13" s="1433"/>
      <c r="AN13" s="1433"/>
      <c r="AO13" s="1434"/>
      <c r="AP13" s="1209"/>
      <c r="AQ13" s="1208"/>
      <c r="AR13" s="1215"/>
      <c r="AS13" s="1215"/>
      <c r="AT13" s="1208"/>
      <c r="AU13" s="1209"/>
      <c r="AV13" s="1208"/>
      <c r="AW13" s="1208"/>
      <c r="AX13" s="1228"/>
      <c r="AY13" s="1228"/>
      <c r="AZ13" s="1228"/>
      <c r="BA13" s="1237"/>
    </row>
    <row r="14" spans="1:53" ht="24.75" customHeight="1">
      <c r="A14" s="218" t="s">
        <v>221</v>
      </c>
      <c r="B14" s="1239" t="s">
        <v>89</v>
      </c>
      <c r="C14" s="1239"/>
      <c r="D14" s="1239"/>
      <c r="E14" s="1239"/>
      <c r="F14" s="1240"/>
      <c r="G14" s="1208"/>
      <c r="H14" s="1208"/>
      <c r="I14" s="1208"/>
      <c r="J14" s="1208"/>
      <c r="K14" s="1454">
        <f>+'農産物'!N40</f>
        <v>0</v>
      </c>
      <c r="L14" s="1454"/>
      <c r="M14" s="1454"/>
      <c r="N14" s="1454"/>
      <c r="O14" s="1215"/>
      <c r="P14" s="1305"/>
      <c r="Q14" s="1305"/>
      <c r="R14" s="1209"/>
      <c r="S14" s="1208"/>
      <c r="T14" s="1208"/>
      <c r="U14" s="1208"/>
      <c r="V14" s="1208"/>
      <c r="W14" s="1208"/>
      <c r="X14" s="1208"/>
      <c r="Y14" s="1215"/>
      <c r="Z14" s="1256"/>
      <c r="AA14" s="59"/>
      <c r="AB14" s="219">
        <v>55</v>
      </c>
      <c r="AC14" s="1239" t="s">
        <v>163</v>
      </c>
      <c r="AD14" s="1239"/>
      <c r="AE14" s="1239"/>
      <c r="AF14" s="1239"/>
      <c r="AG14" s="1240"/>
      <c r="AH14" s="1209"/>
      <c r="AI14" s="1209"/>
      <c r="AJ14" s="1208"/>
      <c r="AK14" s="1215"/>
      <c r="AL14" s="1432">
        <f>+'温材'!D22</f>
        <v>0</v>
      </c>
      <c r="AM14" s="1433"/>
      <c r="AN14" s="1433"/>
      <c r="AO14" s="1434"/>
      <c r="AP14" s="1209"/>
      <c r="AQ14" s="1208"/>
      <c r="AR14" s="1215"/>
      <c r="AS14" s="1215"/>
      <c r="AT14" s="1208"/>
      <c r="AU14" s="1209"/>
      <c r="AV14" s="1208"/>
      <c r="AW14" s="1208"/>
      <c r="AX14" s="1228"/>
      <c r="AY14" s="1228"/>
      <c r="AZ14" s="1228"/>
      <c r="BA14" s="1237"/>
    </row>
    <row r="15" spans="1:53" ht="24.75" customHeight="1">
      <c r="A15" s="220" t="s">
        <v>222</v>
      </c>
      <c r="B15" s="1270" t="s">
        <v>90</v>
      </c>
      <c r="C15" s="1270"/>
      <c r="D15" s="1270"/>
      <c r="E15" s="1270"/>
      <c r="F15" s="1271"/>
      <c r="G15" s="1210"/>
      <c r="H15" s="1210"/>
      <c r="I15" s="1210"/>
      <c r="J15" s="1210"/>
      <c r="K15" s="1455">
        <f>+'農産物'!N44</f>
        <v>0</v>
      </c>
      <c r="L15" s="1455"/>
      <c r="M15" s="1455"/>
      <c r="N15" s="1455"/>
      <c r="O15" s="1216"/>
      <c r="P15" s="1314"/>
      <c r="Q15" s="1314"/>
      <c r="R15" s="1211"/>
      <c r="S15" s="1210"/>
      <c r="T15" s="1210"/>
      <c r="U15" s="1210"/>
      <c r="V15" s="1210"/>
      <c r="W15" s="1210"/>
      <c r="X15" s="1210"/>
      <c r="Y15" s="1216"/>
      <c r="Z15" s="1313"/>
      <c r="AA15" s="59"/>
      <c r="AB15" s="219">
        <v>56</v>
      </c>
      <c r="AC15" s="1239" t="s">
        <v>237</v>
      </c>
      <c r="AD15" s="1239"/>
      <c r="AE15" s="1239"/>
      <c r="AF15" s="1239"/>
      <c r="AG15" s="1240"/>
      <c r="AH15" s="1209"/>
      <c r="AI15" s="1209"/>
      <c r="AJ15" s="1208"/>
      <c r="AK15" s="1215"/>
      <c r="AL15" s="1432">
        <f>+'温材'!I22</f>
        <v>0</v>
      </c>
      <c r="AM15" s="1433"/>
      <c r="AN15" s="1433"/>
      <c r="AO15" s="1434"/>
      <c r="AP15" s="1209"/>
      <c r="AQ15" s="1208"/>
      <c r="AR15" s="1215"/>
      <c r="AS15" s="1215"/>
      <c r="AT15" s="1208"/>
      <c r="AU15" s="1209"/>
      <c r="AV15" s="1208"/>
      <c r="AW15" s="1208"/>
      <c r="AX15" s="1228"/>
      <c r="AY15" s="1228"/>
      <c r="AZ15" s="1228"/>
      <c r="BA15" s="1237"/>
    </row>
    <row r="16" spans="1:53" ht="24.75" customHeight="1">
      <c r="A16" s="1277" t="s">
        <v>223</v>
      </c>
      <c r="B16" s="1278"/>
      <c r="C16" s="1278"/>
      <c r="D16" s="1278"/>
      <c r="E16" s="1278"/>
      <c r="F16" s="1279"/>
      <c r="G16" s="1225">
        <f>SUM(G9:J15)</f>
        <v>0</v>
      </c>
      <c r="H16" s="1225"/>
      <c r="I16" s="1225"/>
      <c r="J16" s="1225"/>
      <c r="K16" s="1456">
        <f>SUM(K9:N15)</f>
        <v>0</v>
      </c>
      <c r="L16" s="1456"/>
      <c r="M16" s="1456"/>
      <c r="N16" s="1456"/>
      <c r="O16" s="1225"/>
      <c r="P16" s="1225"/>
      <c r="Q16" s="1225"/>
      <c r="R16" s="1225"/>
      <c r="S16" s="1225"/>
      <c r="T16" s="1225"/>
      <c r="U16" s="1225"/>
      <c r="V16" s="1225"/>
      <c r="W16" s="1225"/>
      <c r="X16" s="1225"/>
      <c r="Y16" s="1225"/>
      <c r="Z16" s="1246"/>
      <c r="AA16" s="59"/>
      <c r="AB16" s="219">
        <v>57</v>
      </c>
      <c r="AC16" s="1239" t="s">
        <v>238</v>
      </c>
      <c r="AD16" s="1239"/>
      <c r="AE16" s="1239"/>
      <c r="AF16" s="1239"/>
      <c r="AG16" s="1240"/>
      <c r="AH16" s="1209"/>
      <c r="AI16" s="1209"/>
      <c r="AJ16" s="1208"/>
      <c r="AK16" s="1215"/>
      <c r="AL16" s="1432">
        <f>+'温材'!D36</f>
        <v>0</v>
      </c>
      <c r="AM16" s="1433"/>
      <c r="AN16" s="1433"/>
      <c r="AO16" s="1434"/>
      <c r="AP16" s="1209"/>
      <c r="AQ16" s="1208"/>
      <c r="AR16" s="1215"/>
      <c r="AS16" s="1215"/>
      <c r="AT16" s="1208"/>
      <c r="AU16" s="1209"/>
      <c r="AV16" s="1208"/>
      <c r="AW16" s="1208"/>
      <c r="AX16" s="1228"/>
      <c r="AY16" s="1228"/>
      <c r="AZ16" s="1228"/>
      <c r="BA16" s="1237"/>
    </row>
    <row r="17" spans="1:53" ht="24.75" customHeight="1">
      <c r="A17" s="221" t="s">
        <v>312</v>
      </c>
      <c r="B17" s="1303" t="s">
        <v>96</v>
      </c>
      <c r="C17" s="1303"/>
      <c r="D17" s="1303"/>
      <c r="E17" s="1303"/>
      <c r="F17" s="1304"/>
      <c r="G17" s="1306"/>
      <c r="H17" s="1306"/>
      <c r="I17" s="1306"/>
      <c r="J17" s="1306"/>
      <c r="K17" s="1457">
        <f>+'畜産物'!K7</f>
        <v>0</v>
      </c>
      <c r="L17" s="1457"/>
      <c r="M17" s="1457"/>
      <c r="N17" s="1457"/>
      <c r="O17" s="1307"/>
      <c r="P17" s="1308"/>
      <c r="Q17" s="1308"/>
      <c r="R17" s="1309"/>
      <c r="S17" s="1306"/>
      <c r="T17" s="1306"/>
      <c r="U17" s="1306"/>
      <c r="V17" s="1306"/>
      <c r="W17" s="1306"/>
      <c r="X17" s="1306"/>
      <c r="Y17" s="1368"/>
      <c r="Z17" s="1369"/>
      <c r="AA17" s="59"/>
      <c r="AB17" s="219">
        <v>58</v>
      </c>
      <c r="AC17" s="1239" t="s">
        <v>239</v>
      </c>
      <c r="AD17" s="1239"/>
      <c r="AE17" s="1239"/>
      <c r="AF17" s="1239"/>
      <c r="AG17" s="1240"/>
      <c r="AH17" s="1209"/>
      <c r="AI17" s="1209"/>
      <c r="AJ17" s="1208"/>
      <c r="AK17" s="1215"/>
      <c r="AL17" s="1432">
        <f>+'温材'!I36</f>
        <v>0</v>
      </c>
      <c r="AM17" s="1433"/>
      <c r="AN17" s="1433"/>
      <c r="AO17" s="1434"/>
      <c r="AP17" s="1209"/>
      <c r="AQ17" s="1208"/>
      <c r="AR17" s="1215"/>
      <c r="AS17" s="1215"/>
      <c r="AT17" s="1208"/>
      <c r="AU17" s="1209"/>
      <c r="AV17" s="1208"/>
      <c r="AW17" s="1208"/>
      <c r="AX17" s="1228"/>
      <c r="AY17" s="1228"/>
      <c r="AZ17" s="1228"/>
      <c r="BA17" s="1237"/>
    </row>
    <row r="18" spans="1:53" ht="24.75" customHeight="1">
      <c r="A18" s="218" t="s">
        <v>333</v>
      </c>
      <c r="B18" s="1239" t="s">
        <v>97</v>
      </c>
      <c r="C18" s="1239"/>
      <c r="D18" s="1239"/>
      <c r="E18" s="1239"/>
      <c r="F18" s="1240"/>
      <c r="G18" s="1208"/>
      <c r="H18" s="1208"/>
      <c r="I18" s="1208"/>
      <c r="J18" s="1208"/>
      <c r="K18" s="1454">
        <f>+'畜産物'!K10</f>
        <v>0</v>
      </c>
      <c r="L18" s="1454"/>
      <c r="M18" s="1454"/>
      <c r="N18" s="1454"/>
      <c r="O18" s="1310"/>
      <c r="P18" s="1311"/>
      <c r="Q18" s="1311"/>
      <c r="R18" s="1312"/>
      <c r="S18" s="1208"/>
      <c r="T18" s="1208"/>
      <c r="U18" s="1208"/>
      <c r="V18" s="1208"/>
      <c r="W18" s="1208"/>
      <c r="X18" s="1208"/>
      <c r="Y18" s="1215"/>
      <c r="Z18" s="1256"/>
      <c r="AA18" s="59"/>
      <c r="AB18" s="219">
        <v>59</v>
      </c>
      <c r="AC18" s="1239" t="s">
        <v>240</v>
      </c>
      <c r="AD18" s="1239"/>
      <c r="AE18" s="1239"/>
      <c r="AF18" s="1239"/>
      <c r="AG18" s="1240"/>
      <c r="AH18" s="1209"/>
      <c r="AI18" s="1209"/>
      <c r="AJ18" s="1208"/>
      <c r="AK18" s="1215"/>
      <c r="AL18" s="1432">
        <f>+'修理'!C12</f>
        <v>0</v>
      </c>
      <c r="AM18" s="1433"/>
      <c r="AN18" s="1433"/>
      <c r="AO18" s="1434"/>
      <c r="AP18" s="1209"/>
      <c r="AQ18" s="1208"/>
      <c r="AR18" s="1215"/>
      <c r="AS18" s="1215"/>
      <c r="AT18" s="1208"/>
      <c r="AU18" s="1209"/>
      <c r="AV18" s="1208"/>
      <c r="AW18" s="1208"/>
      <c r="AX18" s="1228"/>
      <c r="AY18" s="1228"/>
      <c r="AZ18" s="1228"/>
      <c r="BA18" s="1237"/>
    </row>
    <row r="19" spans="1:53" ht="24.75" customHeight="1">
      <c r="A19" s="218" t="s">
        <v>334</v>
      </c>
      <c r="B19" s="1239" t="s">
        <v>98</v>
      </c>
      <c r="C19" s="1239"/>
      <c r="D19" s="1239"/>
      <c r="E19" s="1239"/>
      <c r="F19" s="1240"/>
      <c r="G19" s="1208"/>
      <c r="H19" s="1208"/>
      <c r="I19" s="1208"/>
      <c r="J19" s="1208"/>
      <c r="K19" s="1454">
        <f>+'畜産物'!K13</f>
        <v>0</v>
      </c>
      <c r="L19" s="1454"/>
      <c r="M19" s="1454"/>
      <c r="N19" s="1454"/>
      <c r="O19" s="1310"/>
      <c r="P19" s="1311"/>
      <c r="Q19" s="1311"/>
      <c r="R19" s="1312"/>
      <c r="S19" s="1208"/>
      <c r="T19" s="1208"/>
      <c r="U19" s="1208"/>
      <c r="V19" s="1208"/>
      <c r="W19" s="1208"/>
      <c r="X19" s="1208"/>
      <c r="Y19" s="1215"/>
      <c r="Z19" s="1256"/>
      <c r="AA19" s="59"/>
      <c r="AB19" s="219">
        <v>60</v>
      </c>
      <c r="AC19" s="1239" t="s">
        <v>241</v>
      </c>
      <c r="AD19" s="1239"/>
      <c r="AE19" s="1239"/>
      <c r="AF19" s="1239"/>
      <c r="AG19" s="1240"/>
      <c r="AH19" s="1209"/>
      <c r="AI19" s="1209"/>
      <c r="AJ19" s="1208"/>
      <c r="AK19" s="1215"/>
      <c r="AL19" s="1432">
        <f>+'修理'!G12</f>
        <v>0</v>
      </c>
      <c r="AM19" s="1433"/>
      <c r="AN19" s="1433"/>
      <c r="AO19" s="1434"/>
      <c r="AP19" s="1209"/>
      <c r="AQ19" s="1208"/>
      <c r="AR19" s="1215"/>
      <c r="AS19" s="1215"/>
      <c r="AT19" s="1208"/>
      <c r="AU19" s="1209"/>
      <c r="AV19" s="1208"/>
      <c r="AW19" s="1208"/>
      <c r="AX19" s="1228"/>
      <c r="AY19" s="1228"/>
      <c r="AZ19" s="1228"/>
      <c r="BA19" s="1237"/>
    </row>
    <row r="20" spans="1:53" ht="24.75" customHeight="1">
      <c r="A20" s="220" t="s">
        <v>335</v>
      </c>
      <c r="B20" s="1270" t="s">
        <v>101</v>
      </c>
      <c r="C20" s="1270"/>
      <c r="D20" s="1270"/>
      <c r="E20" s="1270"/>
      <c r="F20" s="1271"/>
      <c r="G20" s="1210"/>
      <c r="H20" s="1210"/>
      <c r="I20" s="1210"/>
      <c r="J20" s="1210"/>
      <c r="K20" s="1455">
        <f>+'畜産物'!K18</f>
        <v>0</v>
      </c>
      <c r="L20" s="1455"/>
      <c r="M20" s="1455"/>
      <c r="N20" s="1455"/>
      <c r="O20" s="1316"/>
      <c r="P20" s="1317"/>
      <c r="Q20" s="1317"/>
      <c r="R20" s="1318"/>
      <c r="S20" s="1210"/>
      <c r="T20" s="1210"/>
      <c r="U20" s="1210"/>
      <c r="V20" s="1210"/>
      <c r="W20" s="1210"/>
      <c r="X20" s="1210"/>
      <c r="Y20" s="1216"/>
      <c r="Z20" s="1313"/>
      <c r="AA20" s="59"/>
      <c r="AB20" s="219">
        <v>61</v>
      </c>
      <c r="AC20" s="1239" t="s">
        <v>242</v>
      </c>
      <c r="AD20" s="1239"/>
      <c r="AE20" s="1239"/>
      <c r="AF20" s="1239"/>
      <c r="AG20" s="1240"/>
      <c r="AH20" s="1209"/>
      <c r="AI20" s="1209"/>
      <c r="AJ20" s="1208"/>
      <c r="AK20" s="1215"/>
      <c r="AL20" s="1432">
        <f>+'資金返済'!I36</f>
        <v>0</v>
      </c>
      <c r="AM20" s="1433"/>
      <c r="AN20" s="1433"/>
      <c r="AO20" s="1434"/>
      <c r="AP20" s="1209"/>
      <c r="AQ20" s="1208"/>
      <c r="AR20" s="1215"/>
      <c r="AS20" s="1215"/>
      <c r="AT20" s="1208"/>
      <c r="AU20" s="1209"/>
      <c r="AV20" s="1208"/>
      <c r="AW20" s="1208"/>
      <c r="AX20" s="1228"/>
      <c r="AY20" s="1228"/>
      <c r="AZ20" s="1228"/>
      <c r="BA20" s="1237"/>
    </row>
    <row r="21" spans="1:53" ht="24.75" customHeight="1">
      <c r="A21" s="1277" t="s">
        <v>224</v>
      </c>
      <c r="B21" s="1278"/>
      <c r="C21" s="1278"/>
      <c r="D21" s="1278"/>
      <c r="E21" s="1278"/>
      <c r="F21" s="1279"/>
      <c r="G21" s="1225">
        <f>SUM(G17:J20)</f>
        <v>0</v>
      </c>
      <c r="H21" s="1225"/>
      <c r="I21" s="1225"/>
      <c r="J21" s="1225"/>
      <c r="K21" s="1456">
        <f>SUM(K17:N20)</f>
        <v>0</v>
      </c>
      <c r="L21" s="1456"/>
      <c r="M21" s="1456"/>
      <c r="N21" s="1456"/>
      <c r="O21" s="1225"/>
      <c r="P21" s="1225"/>
      <c r="Q21" s="1225"/>
      <c r="R21" s="1225"/>
      <c r="S21" s="1225"/>
      <c r="T21" s="1225"/>
      <c r="U21" s="1225"/>
      <c r="V21" s="1225"/>
      <c r="W21" s="1225"/>
      <c r="X21" s="1225"/>
      <c r="Y21" s="1225"/>
      <c r="Z21" s="1246"/>
      <c r="AA21" s="59"/>
      <c r="AB21" s="222">
        <v>62</v>
      </c>
      <c r="AC21" s="1272" t="s">
        <v>243</v>
      </c>
      <c r="AD21" s="1272"/>
      <c r="AE21" s="1272"/>
      <c r="AF21" s="1272"/>
      <c r="AG21" s="1273"/>
      <c r="AH21" s="1211"/>
      <c r="AI21" s="1211"/>
      <c r="AJ21" s="1210"/>
      <c r="AK21" s="1216"/>
      <c r="AL21" s="1435">
        <f>+'修理'!C34</f>
        <v>0</v>
      </c>
      <c r="AM21" s="1436"/>
      <c r="AN21" s="1436"/>
      <c r="AO21" s="1437"/>
      <c r="AP21" s="1211"/>
      <c r="AQ21" s="1210"/>
      <c r="AR21" s="1216"/>
      <c r="AS21" s="1216"/>
      <c r="AT21" s="1210"/>
      <c r="AU21" s="1211"/>
      <c r="AV21" s="1210"/>
      <c r="AW21" s="1210"/>
      <c r="AX21" s="1229"/>
      <c r="AY21" s="1229"/>
      <c r="AZ21" s="1229"/>
      <c r="BA21" s="1238"/>
    </row>
    <row r="22" spans="1:53" ht="24.75" customHeight="1">
      <c r="A22" s="223" t="s">
        <v>336</v>
      </c>
      <c r="B22" s="1241" t="s">
        <v>106</v>
      </c>
      <c r="C22" s="1241"/>
      <c r="D22" s="1241"/>
      <c r="E22" s="1241"/>
      <c r="F22" s="1242"/>
      <c r="G22" s="1231"/>
      <c r="H22" s="1231"/>
      <c r="I22" s="1231"/>
      <c r="J22" s="1231"/>
      <c r="K22" s="1458">
        <f>+'畜産物'!I29</f>
        <v>0</v>
      </c>
      <c r="L22" s="1458"/>
      <c r="M22" s="1458"/>
      <c r="N22" s="1458"/>
      <c r="O22" s="1321"/>
      <c r="P22" s="1322"/>
      <c r="Q22" s="1322"/>
      <c r="R22" s="1323"/>
      <c r="S22" s="1231"/>
      <c r="T22" s="1231"/>
      <c r="U22" s="1231"/>
      <c r="V22" s="1231"/>
      <c r="W22" s="1231"/>
      <c r="X22" s="1231"/>
      <c r="Y22" s="1236"/>
      <c r="Z22" s="1315"/>
      <c r="AA22" s="59"/>
      <c r="AB22" s="1277" t="s">
        <v>244</v>
      </c>
      <c r="AC22" s="1278"/>
      <c r="AD22" s="1278"/>
      <c r="AE22" s="1278"/>
      <c r="AF22" s="1278"/>
      <c r="AG22" s="1279"/>
      <c r="AH22" s="1224">
        <f>SUM(AH9:AK21)</f>
        <v>0</v>
      </c>
      <c r="AI22" s="1224"/>
      <c r="AJ22" s="1225"/>
      <c r="AK22" s="1226"/>
      <c r="AL22" s="1438">
        <f>SUM(AL9:AO21)</f>
        <v>0</v>
      </c>
      <c r="AM22" s="1439"/>
      <c r="AN22" s="1439"/>
      <c r="AO22" s="1440"/>
      <c r="AP22" s="1233"/>
      <c r="AQ22" s="1233"/>
      <c r="AR22" s="1233"/>
      <c r="AS22" s="1233"/>
      <c r="AT22" s="1234"/>
      <c r="AU22" s="1233"/>
      <c r="AV22" s="1233"/>
      <c r="AW22" s="1235"/>
      <c r="AX22" s="1233"/>
      <c r="AY22" s="1233"/>
      <c r="AZ22" s="1233"/>
      <c r="BA22" s="1389"/>
    </row>
    <row r="23" spans="1:53" ht="24.75" customHeight="1" thickBot="1">
      <c r="A23" s="1277" t="s">
        <v>225</v>
      </c>
      <c r="B23" s="1278"/>
      <c r="C23" s="1278"/>
      <c r="D23" s="1278"/>
      <c r="E23" s="1278"/>
      <c r="F23" s="1279"/>
      <c r="G23" s="1225">
        <f>SUM(G16,G21,G22)</f>
        <v>0</v>
      </c>
      <c r="H23" s="1225"/>
      <c r="I23" s="1225"/>
      <c r="J23" s="1225"/>
      <c r="K23" s="1456">
        <f>SUM(K16,K21,K22)</f>
        <v>0</v>
      </c>
      <c r="L23" s="1456"/>
      <c r="M23" s="1456"/>
      <c r="N23" s="1456"/>
      <c r="O23" s="1225"/>
      <c r="P23" s="1225"/>
      <c r="Q23" s="1225"/>
      <c r="R23" s="1225"/>
      <c r="S23" s="1225"/>
      <c r="T23" s="1225"/>
      <c r="U23" s="1225"/>
      <c r="V23" s="1225"/>
      <c r="W23" s="1225"/>
      <c r="X23" s="1225"/>
      <c r="Y23" s="1225"/>
      <c r="Z23" s="1246"/>
      <c r="AA23" s="59"/>
      <c r="AB23" s="224">
        <v>70</v>
      </c>
      <c r="AC23" s="1241" t="s">
        <v>195</v>
      </c>
      <c r="AD23" s="1241"/>
      <c r="AE23" s="1241"/>
      <c r="AF23" s="1241"/>
      <c r="AG23" s="1242"/>
      <c r="AH23" s="1232"/>
      <c r="AI23" s="1232"/>
      <c r="AJ23" s="1231"/>
      <c r="AK23" s="1236"/>
      <c r="AL23" s="1441">
        <f>+'修理'!G34</f>
        <v>0</v>
      </c>
      <c r="AM23" s="1442"/>
      <c r="AN23" s="1442"/>
      <c r="AO23" s="1443"/>
      <c r="AP23" s="1232"/>
      <c r="AQ23" s="1231"/>
      <c r="AR23" s="1236"/>
      <c r="AS23" s="1236"/>
      <c r="AT23" s="1231"/>
      <c r="AU23" s="1232"/>
      <c r="AV23" s="1231"/>
      <c r="AW23" s="1231"/>
      <c r="AX23" s="1230"/>
      <c r="AY23" s="1230"/>
      <c r="AZ23" s="1230"/>
      <c r="BA23" s="1390"/>
    </row>
    <row r="24" spans="1:53" ht="24.75" customHeight="1" thickBot="1" thickTop="1">
      <c r="A24" s="223" t="s">
        <v>337</v>
      </c>
      <c r="B24" s="1241" t="s">
        <v>108</v>
      </c>
      <c r="C24" s="1241"/>
      <c r="D24" s="1241"/>
      <c r="E24" s="1241"/>
      <c r="F24" s="1242"/>
      <c r="G24" s="1231"/>
      <c r="H24" s="1231"/>
      <c r="I24" s="1231"/>
      <c r="J24" s="1231"/>
      <c r="K24" s="1458">
        <f>+'畜産物'!I35</f>
        <v>0</v>
      </c>
      <c r="L24" s="1458"/>
      <c r="M24" s="1458"/>
      <c r="N24" s="1458"/>
      <c r="O24" s="1321"/>
      <c r="P24" s="1322"/>
      <c r="Q24" s="1322"/>
      <c r="R24" s="1323"/>
      <c r="S24" s="1231"/>
      <c r="T24" s="1231"/>
      <c r="U24" s="1231"/>
      <c r="V24" s="1231"/>
      <c r="W24" s="1231"/>
      <c r="X24" s="1231"/>
      <c r="Y24" s="1236"/>
      <c r="Z24" s="1315"/>
      <c r="AA24" s="59"/>
      <c r="AB24" s="1274" t="s">
        <v>290</v>
      </c>
      <c r="AC24" s="1275"/>
      <c r="AD24" s="1275"/>
      <c r="AE24" s="1275"/>
      <c r="AF24" s="1275"/>
      <c r="AG24" s="1276"/>
      <c r="AH24" s="1386">
        <f>SUM(AH22:AK23)</f>
        <v>0</v>
      </c>
      <c r="AI24" s="1386"/>
      <c r="AJ24" s="1320"/>
      <c r="AK24" s="1387"/>
      <c r="AL24" s="1444">
        <f>SUM(AL22:AO23)</f>
        <v>0</v>
      </c>
      <c r="AM24" s="1445"/>
      <c r="AN24" s="1445"/>
      <c r="AO24" s="1446"/>
      <c r="AP24" s="1213"/>
      <c r="AQ24" s="1213"/>
      <c r="AR24" s="1213"/>
      <c r="AS24" s="1213"/>
      <c r="AT24" s="1212"/>
      <c r="AU24" s="1213"/>
      <c r="AV24" s="1213"/>
      <c r="AW24" s="1214"/>
      <c r="AX24" s="1213"/>
      <c r="AY24" s="1213"/>
      <c r="AZ24" s="1213"/>
      <c r="BA24" s="1391"/>
    </row>
    <row r="25" spans="1:53" ht="24.75" customHeight="1" thickBot="1" thickTop="1">
      <c r="A25" s="1274" t="s">
        <v>226</v>
      </c>
      <c r="B25" s="1275"/>
      <c r="C25" s="1275"/>
      <c r="D25" s="1275"/>
      <c r="E25" s="1275"/>
      <c r="F25" s="1276"/>
      <c r="G25" s="1320">
        <f>SUM(G23,G24)</f>
        <v>0</v>
      </c>
      <c r="H25" s="1320"/>
      <c r="I25" s="1320"/>
      <c r="J25" s="1320"/>
      <c r="K25" s="1459">
        <f>SUM(K23,K24)</f>
        <v>0</v>
      </c>
      <c r="L25" s="1459"/>
      <c r="M25" s="1459"/>
      <c r="N25" s="1459"/>
      <c r="O25" s="1320"/>
      <c r="P25" s="1320"/>
      <c r="Q25" s="1320"/>
      <c r="R25" s="1320"/>
      <c r="S25" s="1320"/>
      <c r="T25" s="1320"/>
      <c r="U25" s="1320"/>
      <c r="V25" s="1320"/>
      <c r="W25" s="1320"/>
      <c r="X25" s="1320"/>
      <c r="Y25" s="1320"/>
      <c r="Z25" s="1328"/>
      <c r="AA25" s="59"/>
      <c r="AB25" s="225">
        <v>80</v>
      </c>
      <c r="AC25" s="1252" t="s">
        <v>245</v>
      </c>
      <c r="AD25" s="1252"/>
      <c r="AE25" s="1252"/>
      <c r="AF25" s="1252"/>
      <c r="AG25" s="1253"/>
      <c r="AH25" s="1218"/>
      <c r="AI25" s="1218"/>
      <c r="AJ25" s="1219"/>
      <c r="AK25" s="1220"/>
      <c r="AL25" s="1447">
        <f>+'資金返済'!G36</f>
        <v>0</v>
      </c>
      <c r="AM25" s="1448"/>
      <c r="AN25" s="1448"/>
      <c r="AO25" s="1449"/>
      <c r="AP25" s="1218"/>
      <c r="AQ25" s="1219"/>
      <c r="AR25" s="1220"/>
      <c r="AS25" s="1220"/>
      <c r="AT25" s="1219"/>
      <c r="AU25" s="1218"/>
      <c r="AV25" s="1219"/>
      <c r="AW25" s="1219"/>
      <c r="AX25" s="1227"/>
      <c r="AY25" s="1227"/>
      <c r="AZ25" s="1227"/>
      <c r="BA25" s="1396"/>
    </row>
    <row r="26" spans="1:53" ht="24.75" customHeight="1" thickTop="1">
      <c r="A26" s="226" t="s">
        <v>313</v>
      </c>
      <c r="B26" s="1252" t="s">
        <v>109</v>
      </c>
      <c r="C26" s="1252"/>
      <c r="D26" s="1252"/>
      <c r="E26" s="1252"/>
      <c r="F26" s="1253"/>
      <c r="G26" s="1219"/>
      <c r="H26" s="1219"/>
      <c r="I26" s="1219"/>
      <c r="J26" s="1219"/>
      <c r="K26" s="1460">
        <f>+'畜産物'!I39</f>
        <v>0</v>
      </c>
      <c r="L26" s="1460"/>
      <c r="M26" s="1460"/>
      <c r="N26" s="1460"/>
      <c r="O26" s="1365"/>
      <c r="P26" s="1366"/>
      <c r="Q26" s="1366"/>
      <c r="R26" s="1367"/>
      <c r="S26" s="1219"/>
      <c r="T26" s="1219"/>
      <c r="U26" s="1219"/>
      <c r="V26" s="1219"/>
      <c r="W26" s="1219"/>
      <c r="X26" s="1219"/>
      <c r="Y26" s="1220"/>
      <c r="Z26" s="1319"/>
      <c r="AA26" s="59"/>
      <c r="AB26" s="219">
        <v>81</v>
      </c>
      <c r="AC26" s="1239" t="s">
        <v>246</v>
      </c>
      <c r="AD26" s="1239"/>
      <c r="AE26" s="1239"/>
      <c r="AF26" s="1239"/>
      <c r="AG26" s="1240"/>
      <c r="AH26" s="1209"/>
      <c r="AI26" s="1209"/>
      <c r="AJ26" s="1208"/>
      <c r="AK26" s="1215"/>
      <c r="AL26" s="1432">
        <f>+'貯金'!C19</f>
        <v>0</v>
      </c>
      <c r="AM26" s="1433"/>
      <c r="AN26" s="1433"/>
      <c r="AO26" s="1434"/>
      <c r="AP26" s="1209"/>
      <c r="AQ26" s="1208"/>
      <c r="AR26" s="1215"/>
      <c r="AS26" s="1215"/>
      <c r="AT26" s="1208"/>
      <c r="AU26" s="1209"/>
      <c r="AV26" s="1208"/>
      <c r="AW26" s="1208"/>
      <c r="AX26" s="1228"/>
      <c r="AY26" s="1228"/>
      <c r="AZ26" s="1228"/>
      <c r="BA26" s="1237"/>
    </row>
    <row r="27" spans="1:53" ht="24.75" customHeight="1" thickBot="1">
      <c r="A27" s="220" t="s">
        <v>338</v>
      </c>
      <c r="B27" s="1270" t="s">
        <v>111</v>
      </c>
      <c r="C27" s="1270"/>
      <c r="D27" s="1270"/>
      <c r="E27" s="1270"/>
      <c r="F27" s="1271"/>
      <c r="G27" s="1210"/>
      <c r="H27" s="1210"/>
      <c r="I27" s="1210"/>
      <c r="J27" s="1210"/>
      <c r="K27" s="1455">
        <f>+'畜産物'!I44</f>
        <v>0</v>
      </c>
      <c r="L27" s="1455"/>
      <c r="M27" s="1455"/>
      <c r="N27" s="1455"/>
      <c r="O27" s="1316"/>
      <c r="P27" s="1317"/>
      <c r="Q27" s="1317"/>
      <c r="R27" s="1318"/>
      <c r="S27" s="1210"/>
      <c r="T27" s="1210"/>
      <c r="U27" s="1210"/>
      <c r="V27" s="1210"/>
      <c r="W27" s="1210"/>
      <c r="X27" s="1210"/>
      <c r="Y27" s="1216"/>
      <c r="Z27" s="1313"/>
      <c r="AA27" s="59"/>
      <c r="AB27" s="219">
        <v>82</v>
      </c>
      <c r="AC27" s="1239" t="s">
        <v>247</v>
      </c>
      <c r="AD27" s="1239"/>
      <c r="AE27" s="1239"/>
      <c r="AF27" s="1239"/>
      <c r="AG27" s="1240"/>
      <c r="AH27" s="1209"/>
      <c r="AI27" s="1209"/>
      <c r="AJ27" s="1208"/>
      <c r="AK27" s="1215"/>
      <c r="AL27" s="1432">
        <f>+'貯金'!G10</f>
        <v>0</v>
      </c>
      <c r="AM27" s="1433"/>
      <c r="AN27" s="1433"/>
      <c r="AO27" s="1434"/>
      <c r="AP27" s="1209"/>
      <c r="AQ27" s="1208"/>
      <c r="AR27" s="1215"/>
      <c r="AS27" s="1215"/>
      <c r="AT27" s="1208"/>
      <c r="AU27" s="1209"/>
      <c r="AV27" s="1208"/>
      <c r="AW27" s="1208"/>
      <c r="AX27" s="1228"/>
      <c r="AY27" s="1228"/>
      <c r="AZ27" s="1228"/>
      <c r="BA27" s="1237"/>
    </row>
    <row r="28" spans="1:53" ht="24.75" customHeight="1" thickBot="1" thickTop="1">
      <c r="A28" s="1326" t="s">
        <v>289</v>
      </c>
      <c r="B28" s="1327"/>
      <c r="C28" s="1327"/>
      <c r="D28" s="1327"/>
      <c r="E28" s="1327"/>
      <c r="F28" s="1327"/>
      <c r="G28" s="1320">
        <f>SUM(G26:J27)</f>
        <v>0</v>
      </c>
      <c r="H28" s="1320"/>
      <c r="I28" s="1320"/>
      <c r="J28" s="1320"/>
      <c r="K28" s="1459">
        <f>SUM(K26:N27)</f>
        <v>0</v>
      </c>
      <c r="L28" s="1459"/>
      <c r="M28" s="1459"/>
      <c r="N28" s="1459"/>
      <c r="O28" s="1320"/>
      <c r="P28" s="1320"/>
      <c r="Q28" s="1320"/>
      <c r="R28" s="1320"/>
      <c r="S28" s="1320"/>
      <c r="T28" s="1320"/>
      <c r="U28" s="1320"/>
      <c r="V28" s="1320"/>
      <c r="W28" s="1320"/>
      <c r="X28" s="1320"/>
      <c r="Y28" s="1320"/>
      <c r="Z28" s="1328"/>
      <c r="AA28" s="59"/>
      <c r="AB28" s="222">
        <v>83</v>
      </c>
      <c r="AC28" s="1270" t="s">
        <v>248</v>
      </c>
      <c r="AD28" s="1270"/>
      <c r="AE28" s="1270"/>
      <c r="AF28" s="1270"/>
      <c r="AG28" s="1271"/>
      <c r="AH28" s="1211"/>
      <c r="AI28" s="1211"/>
      <c r="AJ28" s="1210"/>
      <c r="AK28" s="1216"/>
      <c r="AL28" s="1435">
        <f>+'貯金'!G19</f>
        <v>0</v>
      </c>
      <c r="AM28" s="1436"/>
      <c r="AN28" s="1436"/>
      <c r="AO28" s="1437"/>
      <c r="AP28" s="1211"/>
      <c r="AQ28" s="1210"/>
      <c r="AR28" s="1216"/>
      <c r="AS28" s="1216"/>
      <c r="AT28" s="1210"/>
      <c r="AU28" s="1211"/>
      <c r="AV28" s="1210"/>
      <c r="AW28" s="1210"/>
      <c r="AX28" s="1229"/>
      <c r="AY28" s="1229"/>
      <c r="AZ28" s="1229"/>
      <c r="BA28" s="1238"/>
    </row>
    <row r="29" spans="1:53" ht="24.75" customHeight="1" thickBot="1" thickTop="1">
      <c r="A29" s="1324" t="s">
        <v>227</v>
      </c>
      <c r="B29" s="1325"/>
      <c r="C29" s="1325"/>
      <c r="D29" s="1325"/>
      <c r="E29" s="1325"/>
      <c r="F29" s="1325"/>
      <c r="G29" s="1244">
        <f>SUM(G25,G28)</f>
        <v>0</v>
      </c>
      <c r="H29" s="1244"/>
      <c r="I29" s="1244"/>
      <c r="J29" s="1244"/>
      <c r="K29" s="1461">
        <f>SUM(K25,K28)</f>
        <v>0</v>
      </c>
      <c r="L29" s="1461"/>
      <c r="M29" s="1461"/>
      <c r="N29" s="1461"/>
      <c r="O29" s="1244"/>
      <c r="P29" s="1244"/>
      <c r="Q29" s="1244"/>
      <c r="R29" s="1244"/>
      <c r="S29" s="1244"/>
      <c r="T29" s="1244"/>
      <c r="U29" s="1244"/>
      <c r="V29" s="1244"/>
      <c r="W29" s="1244"/>
      <c r="X29" s="1244"/>
      <c r="Y29" s="1244"/>
      <c r="Z29" s="1245"/>
      <c r="AA29" s="59"/>
      <c r="AB29" s="1250" t="s">
        <v>249</v>
      </c>
      <c r="AC29" s="1251"/>
      <c r="AD29" s="1251"/>
      <c r="AE29" s="1251"/>
      <c r="AF29" s="1251"/>
      <c r="AG29" s="1251"/>
      <c r="AH29" s="1221">
        <f>SUM(AH24:AK28)</f>
        <v>0</v>
      </c>
      <c r="AI29" s="1221"/>
      <c r="AJ29" s="1222"/>
      <c r="AK29" s="1223"/>
      <c r="AL29" s="1450">
        <f>SUM(AL24:AO28)</f>
        <v>0</v>
      </c>
      <c r="AM29" s="1451"/>
      <c r="AN29" s="1451"/>
      <c r="AO29" s="1452"/>
      <c r="AP29" s="1217"/>
      <c r="AQ29" s="1217"/>
      <c r="AR29" s="1217"/>
      <c r="AS29" s="1217"/>
      <c r="AT29" s="1397"/>
      <c r="AU29" s="1217"/>
      <c r="AV29" s="1217"/>
      <c r="AW29" s="1398"/>
      <c r="AX29" s="1217"/>
      <c r="AY29" s="1217"/>
      <c r="AZ29" s="1217"/>
      <c r="BA29" s="1378"/>
    </row>
    <row r="30" spans="1:28" ht="24" customHeight="1" thickBot="1">
      <c r="A30" s="165"/>
      <c r="B30" s="165"/>
      <c r="C30" s="165"/>
      <c r="D30" s="165"/>
      <c r="E30" s="165"/>
      <c r="F30" s="165"/>
      <c r="G30" s="166"/>
      <c r="H30" s="166"/>
      <c r="I30" s="166"/>
      <c r="J30" s="166"/>
      <c r="K30" s="166"/>
      <c r="L30" s="166"/>
      <c r="M30" s="166"/>
      <c r="N30" s="166"/>
      <c r="O30" s="166"/>
      <c r="P30" s="166"/>
      <c r="Q30" s="166"/>
      <c r="R30" s="166"/>
      <c r="S30" s="166"/>
      <c r="T30" s="166"/>
      <c r="U30" s="166"/>
      <c r="V30" s="166"/>
      <c r="W30" s="166"/>
      <c r="X30" s="166"/>
      <c r="Y30" s="166"/>
      <c r="Z30" s="166"/>
      <c r="AB30" s="24" t="s">
        <v>253</v>
      </c>
    </row>
    <row r="31" spans="1:53" ht="24.75" customHeight="1" thickBot="1">
      <c r="A31" s="1333" t="s">
        <v>228</v>
      </c>
      <c r="B31" s="1334"/>
      <c r="C31" s="1334"/>
      <c r="D31" s="1334"/>
      <c r="E31" s="1334"/>
      <c r="F31" s="1334"/>
      <c r="G31" s="1334"/>
      <c r="H31" s="1334"/>
      <c r="I31" s="1334"/>
      <c r="J31" s="1334"/>
      <c r="K31" s="1335">
        <f>+K29-AL29</f>
        <v>0</v>
      </c>
      <c r="L31" s="1335"/>
      <c r="M31" s="1335"/>
      <c r="N31" s="1335"/>
      <c r="O31" s="1243"/>
      <c r="P31" s="1243"/>
      <c r="Q31" s="1243"/>
      <c r="R31" s="1243"/>
      <c r="S31" s="1243"/>
      <c r="T31" s="1243"/>
      <c r="U31" s="1243"/>
      <c r="V31" s="1243"/>
      <c r="W31" s="1243"/>
      <c r="X31" s="1243"/>
      <c r="Y31" s="1243"/>
      <c r="Z31" s="1329"/>
      <c r="AB31" s="1167" t="s">
        <v>315</v>
      </c>
      <c r="AC31" s="687"/>
      <c r="AD31" s="688"/>
      <c r="AE31" s="1247">
        <f>AL29</f>
        <v>0</v>
      </c>
      <c r="AF31" s="672"/>
      <c r="AG31" s="672"/>
      <c r="AH31" s="672"/>
      <c r="AI31" s="672"/>
      <c r="AJ31" s="152" t="s">
        <v>79</v>
      </c>
      <c r="AK31" s="1289" t="s">
        <v>254</v>
      </c>
      <c r="AL31" s="1290"/>
      <c r="AM31" s="1290"/>
      <c r="AN31" s="1290"/>
      <c r="AO31" s="1291"/>
      <c r="AP31" s="1297" t="s">
        <v>255</v>
      </c>
      <c r="AQ31" s="1298"/>
      <c r="AR31" s="1298"/>
      <c r="AS31" s="1299"/>
      <c r="AT31" s="1384"/>
      <c r="AU31" s="1385"/>
      <c r="AV31" s="1385"/>
      <c r="AW31" s="1385"/>
      <c r="AX31" s="1385"/>
      <c r="AY31" s="1385"/>
      <c r="AZ31" s="1385"/>
      <c r="BA31" s="148" t="s">
        <v>79</v>
      </c>
    </row>
    <row r="32" spans="28:53" ht="24.75" customHeight="1">
      <c r="AB32" s="826"/>
      <c r="AC32" s="827"/>
      <c r="AD32" s="1168"/>
      <c r="AE32" s="1248"/>
      <c r="AF32" s="1249"/>
      <c r="AG32" s="1249"/>
      <c r="AH32" s="1249"/>
      <c r="AI32" s="1249"/>
      <c r="AJ32" s="153"/>
      <c r="AP32" s="1300" t="s">
        <v>256</v>
      </c>
      <c r="AQ32" s="1301"/>
      <c r="AR32" s="1301"/>
      <c r="AS32" s="1302"/>
      <c r="AT32" s="544"/>
      <c r="AU32" s="545"/>
      <c r="AV32" s="545"/>
      <c r="AW32" s="545"/>
      <c r="AX32" s="545"/>
      <c r="AY32" s="545"/>
      <c r="AZ32" s="545"/>
      <c r="BA32" s="149" t="s">
        <v>79</v>
      </c>
    </row>
    <row r="33" spans="28:53" ht="24.75" customHeight="1" thickBot="1">
      <c r="AB33" s="839" t="s">
        <v>316</v>
      </c>
      <c r="AC33" s="821"/>
      <c r="AD33" s="822"/>
      <c r="AE33" s="1286"/>
      <c r="AF33" s="1287"/>
      <c r="AG33" s="1287"/>
      <c r="AH33" s="1287"/>
      <c r="AI33" s="1287"/>
      <c r="AJ33" s="154" t="s">
        <v>79</v>
      </c>
      <c r="AP33" s="1294" t="s">
        <v>287</v>
      </c>
      <c r="AQ33" s="1295"/>
      <c r="AR33" s="1295"/>
      <c r="AS33" s="1296"/>
      <c r="AT33" s="1393"/>
      <c r="AU33" s="1394"/>
      <c r="AV33" s="1394"/>
      <c r="AW33" s="1394"/>
      <c r="AX33" s="1394"/>
      <c r="AY33" s="1394"/>
      <c r="AZ33" s="1394"/>
      <c r="BA33" s="150" t="s">
        <v>79</v>
      </c>
    </row>
    <row r="34" spans="28:53" ht="6.75" customHeight="1" thickBot="1">
      <c r="AB34" s="1280"/>
      <c r="AC34" s="1281"/>
      <c r="AD34" s="1282"/>
      <c r="AE34" s="673"/>
      <c r="AF34" s="1288"/>
      <c r="AG34" s="1288"/>
      <c r="AH34" s="1288"/>
      <c r="AI34" s="1288"/>
      <c r="AJ34" s="155"/>
      <c r="AP34" s="47"/>
      <c r="AQ34" s="47"/>
      <c r="AR34" s="47"/>
      <c r="AS34" s="47"/>
      <c r="AT34" s="2"/>
      <c r="AU34" s="2"/>
      <c r="AV34" s="2"/>
      <c r="AW34" s="2"/>
      <c r="AX34" s="2"/>
      <c r="AY34" s="2"/>
      <c r="AZ34" s="2"/>
      <c r="BA34" s="151"/>
    </row>
    <row r="35" spans="28:53" ht="24.75" customHeight="1" thickBot="1">
      <c r="AB35" s="1283"/>
      <c r="AC35" s="1284"/>
      <c r="AD35" s="1285"/>
      <c r="AE35" s="621"/>
      <c r="AF35" s="622"/>
      <c r="AG35" s="622"/>
      <c r="AH35" s="622"/>
      <c r="AI35" s="622"/>
      <c r="AJ35" s="156"/>
      <c r="AK35" s="1289" t="s">
        <v>286</v>
      </c>
      <c r="AL35" s="1292"/>
      <c r="AM35" s="1292"/>
      <c r="AN35" s="1292"/>
      <c r="AO35" s="1293"/>
      <c r="AP35" s="1297" t="s">
        <v>255</v>
      </c>
      <c r="AQ35" s="1298"/>
      <c r="AR35" s="1298"/>
      <c r="AS35" s="1299"/>
      <c r="AT35" s="1384"/>
      <c r="AU35" s="1385"/>
      <c r="AV35" s="1385"/>
      <c r="AW35" s="1385"/>
      <c r="AX35" s="1385"/>
      <c r="AY35" s="1385"/>
      <c r="AZ35" s="1385"/>
      <c r="BA35" s="148" t="s">
        <v>79</v>
      </c>
    </row>
    <row r="36" spans="37:53" ht="24.75" customHeight="1" thickBot="1">
      <c r="AK36" s="25"/>
      <c r="AL36" s="25"/>
      <c r="AO36" s="25"/>
      <c r="AP36" s="1294" t="s">
        <v>256</v>
      </c>
      <c r="AQ36" s="1295"/>
      <c r="AR36" s="1295"/>
      <c r="AS36" s="1296"/>
      <c r="AT36" s="1393"/>
      <c r="AU36" s="1394"/>
      <c r="AV36" s="1394"/>
      <c r="AW36" s="1394"/>
      <c r="AX36" s="1394"/>
      <c r="AY36" s="1394"/>
      <c r="AZ36" s="1394"/>
      <c r="BA36" s="150" t="s">
        <v>79</v>
      </c>
    </row>
    <row r="37" ht="9.75" customHeight="1"/>
    <row r="38" spans="1:53" ht="19.5" customHeight="1">
      <c r="A38" s="1054">
        <v>13</v>
      </c>
      <c r="B38" s="1054"/>
      <c r="C38" s="1054"/>
      <c r="D38" s="1054"/>
      <c r="E38" s="1054"/>
      <c r="F38" s="1054"/>
      <c r="G38" s="1054"/>
      <c r="H38" s="1054"/>
      <c r="I38" s="1054"/>
      <c r="J38" s="1054"/>
      <c r="K38" s="1054"/>
      <c r="L38" s="1054"/>
      <c r="M38" s="1054"/>
      <c r="N38" s="1054"/>
      <c r="O38" s="1054"/>
      <c r="P38" s="1054"/>
      <c r="Q38" s="1054"/>
      <c r="R38" s="1054"/>
      <c r="S38" s="1054"/>
      <c r="T38" s="1054"/>
      <c r="U38" s="1054"/>
      <c r="V38" s="1054"/>
      <c r="W38" s="1054"/>
      <c r="X38" s="1054"/>
      <c r="Y38" s="1054"/>
      <c r="Z38" s="1054"/>
      <c r="AA38" s="1054"/>
      <c r="AB38" s="1054"/>
      <c r="AC38" s="1054"/>
      <c r="AD38" s="1054"/>
      <c r="AE38" s="1054"/>
      <c r="AF38" s="1054"/>
      <c r="AG38" s="1054"/>
      <c r="AH38" s="1054"/>
      <c r="AI38" s="1054"/>
      <c r="AJ38" s="1054"/>
      <c r="AK38" s="1054"/>
      <c r="AL38" s="1054"/>
      <c r="AM38" s="1054"/>
      <c r="AN38" s="1054"/>
      <c r="AO38" s="1054"/>
      <c r="AP38" s="1054"/>
      <c r="AQ38" s="1054"/>
      <c r="AR38" s="1054"/>
      <c r="AS38" s="1054"/>
      <c r="AT38" s="1054"/>
      <c r="AU38" s="1054"/>
      <c r="AV38" s="1054"/>
      <c r="AW38" s="1054"/>
      <c r="AX38" s="1054"/>
      <c r="AY38" s="1054"/>
      <c r="AZ38" s="1054"/>
      <c r="BA38" s="1054"/>
    </row>
    <row r="39" ht="24" customHeight="1"/>
    <row r="40" ht="24" customHeight="1"/>
    <row r="41" ht="24" customHeight="1"/>
    <row r="42" ht="24" customHeight="1"/>
    <row r="43" ht="24" customHeight="1"/>
    <row r="44" ht="24" customHeight="1"/>
    <row r="45" ht="24" customHeight="1"/>
    <row r="46" ht="24" customHeight="1"/>
  </sheetData>
  <sheetProtection/>
  <mergeCells count="313">
    <mergeCell ref="A38:BA38"/>
    <mergeCell ref="AT36:AZ36"/>
    <mergeCell ref="AX7:BA7"/>
    <mergeCell ref="AT33:AZ33"/>
    <mergeCell ref="AT35:AZ35"/>
    <mergeCell ref="AX25:BA25"/>
    <mergeCell ref="AT26:AW26"/>
    <mergeCell ref="AT32:AZ32"/>
    <mergeCell ref="AT29:AW29"/>
    <mergeCell ref="AT25:AW25"/>
    <mergeCell ref="AY2:BA2"/>
    <mergeCell ref="AL8:AO8"/>
    <mergeCell ref="AL9:AO9"/>
    <mergeCell ref="AX22:BA22"/>
    <mergeCell ref="AX23:BA23"/>
    <mergeCell ref="AX24:BA24"/>
    <mergeCell ref="AP18:AS18"/>
    <mergeCell ref="AT18:AW18"/>
    <mergeCell ref="AT19:AW19"/>
    <mergeCell ref="AC2:AL2"/>
    <mergeCell ref="S5:Z5"/>
    <mergeCell ref="AT31:AZ31"/>
    <mergeCell ref="AH24:AK24"/>
    <mergeCell ref="AP8:AS8"/>
    <mergeCell ref="AT8:AW8"/>
    <mergeCell ref="AP9:AS9"/>
    <mergeCell ref="AT9:AW9"/>
    <mergeCell ref="AP10:AS10"/>
    <mergeCell ref="AT10:AW10"/>
    <mergeCell ref="AX26:BA26"/>
    <mergeCell ref="G16:J16"/>
    <mergeCell ref="AS2:AX2"/>
    <mergeCell ref="AP2:AR2"/>
    <mergeCell ref="AX14:BA14"/>
    <mergeCell ref="AX15:BA15"/>
    <mergeCell ref="AX8:BA8"/>
    <mergeCell ref="AT14:AW14"/>
    <mergeCell ref="AT15:AW15"/>
    <mergeCell ref="AT11:AW11"/>
    <mergeCell ref="AM2:AO2"/>
    <mergeCell ref="AX27:BA27"/>
    <mergeCell ref="AX28:BA28"/>
    <mergeCell ref="AX29:BA29"/>
    <mergeCell ref="AX13:BA13"/>
    <mergeCell ref="AX11:BA11"/>
    <mergeCell ref="AX20:BA20"/>
    <mergeCell ref="AX12:BA12"/>
    <mergeCell ref="W7:Z7"/>
    <mergeCell ref="A7:V7"/>
    <mergeCell ref="F4:G4"/>
    <mergeCell ref="AC7:AW7"/>
    <mergeCell ref="F5:G5"/>
    <mergeCell ref="S11:V11"/>
    <mergeCell ref="O11:R11"/>
    <mergeCell ref="L4:P5"/>
    <mergeCell ref="W11:Z11"/>
    <mergeCell ref="O10:R10"/>
    <mergeCell ref="AL10:AO10"/>
    <mergeCell ref="AX9:BA9"/>
    <mergeCell ref="AX10:BA10"/>
    <mergeCell ref="O22:R22"/>
    <mergeCell ref="O26:R26"/>
    <mergeCell ref="S16:V16"/>
    <mergeCell ref="W16:Z16"/>
    <mergeCell ref="S25:V25"/>
    <mergeCell ref="O25:R25"/>
    <mergeCell ref="W17:Z17"/>
    <mergeCell ref="T3:T4"/>
    <mergeCell ref="F3:G3"/>
    <mergeCell ref="A4:E4"/>
    <mergeCell ref="I2:K3"/>
    <mergeCell ref="I4:K5"/>
    <mergeCell ref="Q4:Q5"/>
    <mergeCell ref="L2:L3"/>
    <mergeCell ref="M2:P3"/>
    <mergeCell ref="A5:E5"/>
    <mergeCell ref="Q2:Q3"/>
    <mergeCell ref="W31:Z31"/>
    <mergeCell ref="A2:G2"/>
    <mergeCell ref="G29:J29"/>
    <mergeCell ref="K29:N29"/>
    <mergeCell ref="S29:V29"/>
    <mergeCell ref="O31:R31"/>
    <mergeCell ref="A31:J31"/>
    <mergeCell ref="K31:N31"/>
    <mergeCell ref="A3:E3"/>
    <mergeCell ref="Y3:Y4"/>
    <mergeCell ref="W27:Z27"/>
    <mergeCell ref="G28:J28"/>
    <mergeCell ref="K28:N28"/>
    <mergeCell ref="S28:V28"/>
    <mergeCell ref="W28:Z28"/>
    <mergeCell ref="G27:J27"/>
    <mergeCell ref="K27:N27"/>
    <mergeCell ref="S27:V27"/>
    <mergeCell ref="O27:R27"/>
    <mergeCell ref="A29:F29"/>
    <mergeCell ref="O29:R29"/>
    <mergeCell ref="A28:F28"/>
    <mergeCell ref="B26:F26"/>
    <mergeCell ref="B27:F27"/>
    <mergeCell ref="W23:Z23"/>
    <mergeCell ref="G23:J23"/>
    <mergeCell ref="O28:R28"/>
    <mergeCell ref="W25:Z25"/>
    <mergeCell ref="G26:J26"/>
    <mergeCell ref="K26:N26"/>
    <mergeCell ref="S26:V26"/>
    <mergeCell ref="W26:Z26"/>
    <mergeCell ref="G25:J25"/>
    <mergeCell ref="K25:N25"/>
    <mergeCell ref="G24:J24"/>
    <mergeCell ref="K24:N24"/>
    <mergeCell ref="S24:V24"/>
    <mergeCell ref="W24:Z24"/>
    <mergeCell ref="O24:R24"/>
    <mergeCell ref="W18:Z18"/>
    <mergeCell ref="S17:V17"/>
    <mergeCell ref="K23:N23"/>
    <mergeCell ref="S23:V23"/>
    <mergeCell ref="O23:R23"/>
    <mergeCell ref="K22:N22"/>
    <mergeCell ref="S22:V22"/>
    <mergeCell ref="K21:N21"/>
    <mergeCell ref="S21:V21"/>
    <mergeCell ref="K18:N18"/>
    <mergeCell ref="G19:J19"/>
    <mergeCell ref="K19:N19"/>
    <mergeCell ref="S19:V19"/>
    <mergeCell ref="W22:Z22"/>
    <mergeCell ref="W19:Z19"/>
    <mergeCell ref="G22:J22"/>
    <mergeCell ref="G21:J21"/>
    <mergeCell ref="O19:R19"/>
    <mergeCell ref="O20:R20"/>
    <mergeCell ref="O21:R21"/>
    <mergeCell ref="G20:J20"/>
    <mergeCell ref="K20:N20"/>
    <mergeCell ref="S20:V20"/>
    <mergeCell ref="W20:Z20"/>
    <mergeCell ref="O15:R15"/>
    <mergeCell ref="O16:R16"/>
    <mergeCell ref="G15:J15"/>
    <mergeCell ref="K15:N15"/>
    <mergeCell ref="K16:N16"/>
    <mergeCell ref="G18:J18"/>
    <mergeCell ref="S18:V18"/>
    <mergeCell ref="G17:J17"/>
    <mergeCell ref="K17:N17"/>
    <mergeCell ref="O17:R17"/>
    <mergeCell ref="O18:R18"/>
    <mergeCell ref="W12:Z12"/>
    <mergeCell ref="O12:R12"/>
    <mergeCell ref="S13:V13"/>
    <mergeCell ref="O13:R13"/>
    <mergeCell ref="W15:Z15"/>
    <mergeCell ref="S15:V15"/>
    <mergeCell ref="W13:Z13"/>
    <mergeCell ref="G14:J14"/>
    <mergeCell ref="K14:N14"/>
    <mergeCell ref="S14:V14"/>
    <mergeCell ref="W14:Z14"/>
    <mergeCell ref="O14:R14"/>
    <mergeCell ref="S12:V12"/>
    <mergeCell ref="G13:J13"/>
    <mergeCell ref="K13:N13"/>
    <mergeCell ref="G12:J12"/>
    <mergeCell ref="K12:N12"/>
    <mergeCell ref="B10:F10"/>
    <mergeCell ref="G11:J11"/>
    <mergeCell ref="K11:N11"/>
    <mergeCell ref="B15:F15"/>
    <mergeCell ref="A16:F16"/>
    <mergeCell ref="B11:F11"/>
    <mergeCell ref="B12:F12"/>
    <mergeCell ref="B13:F13"/>
    <mergeCell ref="B14:F14"/>
    <mergeCell ref="A23:F23"/>
    <mergeCell ref="B17:F17"/>
    <mergeCell ref="B18:F18"/>
    <mergeCell ref="B19:F19"/>
    <mergeCell ref="B20:F20"/>
    <mergeCell ref="A25:F25"/>
    <mergeCell ref="B24:F24"/>
    <mergeCell ref="A21:F21"/>
    <mergeCell ref="B22:F22"/>
    <mergeCell ref="AB33:AD35"/>
    <mergeCell ref="AE33:AI35"/>
    <mergeCell ref="AK31:AO31"/>
    <mergeCell ref="AK35:AO35"/>
    <mergeCell ref="AP36:AS36"/>
    <mergeCell ref="AP31:AS31"/>
    <mergeCell ref="AP32:AS32"/>
    <mergeCell ref="AP33:AS33"/>
    <mergeCell ref="AP35:AS35"/>
    <mergeCell ref="AB31:AD32"/>
    <mergeCell ref="AC28:AG28"/>
    <mergeCell ref="AC27:AG27"/>
    <mergeCell ref="AB8:AG8"/>
    <mergeCell ref="AC12:AG12"/>
    <mergeCell ref="AC13:AG13"/>
    <mergeCell ref="AC20:AG20"/>
    <mergeCell ref="AC21:AG21"/>
    <mergeCell ref="AB24:AG24"/>
    <mergeCell ref="AB22:AG22"/>
    <mergeCell ref="AC10:AG10"/>
    <mergeCell ref="B9:F9"/>
    <mergeCell ref="AH9:AK9"/>
    <mergeCell ref="O9:R9"/>
    <mergeCell ref="A8:F8"/>
    <mergeCell ref="K8:N8"/>
    <mergeCell ref="AH8:AK8"/>
    <mergeCell ref="G8:J8"/>
    <mergeCell ref="S8:V8"/>
    <mergeCell ref="W8:Z8"/>
    <mergeCell ref="O8:R8"/>
    <mergeCell ref="AC11:AG11"/>
    <mergeCell ref="W10:Z10"/>
    <mergeCell ref="G9:J9"/>
    <mergeCell ref="K9:N9"/>
    <mergeCell ref="S9:V9"/>
    <mergeCell ref="W9:Z9"/>
    <mergeCell ref="S10:V10"/>
    <mergeCell ref="AC9:AG9"/>
    <mergeCell ref="G10:J10"/>
    <mergeCell ref="K10:N10"/>
    <mergeCell ref="AH10:AK10"/>
    <mergeCell ref="AH11:AK11"/>
    <mergeCell ref="AH12:AK12"/>
    <mergeCell ref="AH16:AK16"/>
    <mergeCell ref="AL14:AO14"/>
    <mergeCell ref="AP15:AS15"/>
    <mergeCell ref="AL15:AO15"/>
    <mergeCell ref="AP14:AS14"/>
    <mergeCell ref="AH13:AK13"/>
    <mergeCell ref="AH14:AK14"/>
    <mergeCell ref="AC19:AG19"/>
    <mergeCell ref="AC23:AG23"/>
    <mergeCell ref="S31:V31"/>
    <mergeCell ref="W29:Z29"/>
    <mergeCell ref="W21:Z21"/>
    <mergeCell ref="AE31:AI32"/>
    <mergeCell ref="AB29:AG29"/>
    <mergeCell ref="AC26:AG26"/>
    <mergeCell ref="AC25:AG25"/>
    <mergeCell ref="AH23:AK23"/>
    <mergeCell ref="AH15:AK15"/>
    <mergeCell ref="AC18:AG18"/>
    <mergeCell ref="AH17:AK17"/>
    <mergeCell ref="AH18:AK18"/>
    <mergeCell ref="AC14:AG14"/>
    <mergeCell ref="AC15:AG15"/>
    <mergeCell ref="AC16:AG16"/>
    <mergeCell ref="AC17:AG17"/>
    <mergeCell ref="AL11:AO11"/>
    <mergeCell ref="AP13:AS13"/>
    <mergeCell ref="AL12:AO12"/>
    <mergeCell ref="AL13:AO13"/>
    <mergeCell ref="AT13:AW13"/>
    <mergeCell ref="AP12:AS12"/>
    <mergeCell ref="AT12:AW12"/>
    <mergeCell ref="AP11:AS11"/>
    <mergeCell ref="AL18:AO18"/>
    <mergeCell ref="AX18:BA18"/>
    <mergeCell ref="AX16:BA16"/>
    <mergeCell ref="AP17:AS17"/>
    <mergeCell ref="AT17:AW17"/>
    <mergeCell ref="AL17:AO17"/>
    <mergeCell ref="AX17:BA17"/>
    <mergeCell ref="AP16:AS16"/>
    <mergeCell ref="AT16:AW16"/>
    <mergeCell ref="AL16:AO16"/>
    <mergeCell ref="AL19:AO19"/>
    <mergeCell ref="AX19:BA19"/>
    <mergeCell ref="AL21:AO21"/>
    <mergeCell ref="AX21:BA21"/>
    <mergeCell ref="AP20:AS20"/>
    <mergeCell ref="AT20:AW20"/>
    <mergeCell ref="AL20:AO20"/>
    <mergeCell ref="AT21:AW21"/>
    <mergeCell ref="AP21:AS21"/>
    <mergeCell ref="AL23:AO23"/>
    <mergeCell ref="AL26:AO26"/>
    <mergeCell ref="AT23:AW23"/>
    <mergeCell ref="AP22:AS22"/>
    <mergeCell ref="AT22:AW22"/>
    <mergeCell ref="AP23:AS23"/>
    <mergeCell ref="AH29:AK29"/>
    <mergeCell ref="AH22:AK22"/>
    <mergeCell ref="AH25:AK25"/>
    <mergeCell ref="AH26:AK26"/>
    <mergeCell ref="AL24:AO24"/>
    <mergeCell ref="AL25:AO25"/>
    <mergeCell ref="AL27:AO27"/>
    <mergeCell ref="AL28:AO28"/>
    <mergeCell ref="AL29:AO29"/>
    <mergeCell ref="AL22:AO22"/>
    <mergeCell ref="AP29:AS29"/>
    <mergeCell ref="AP26:AS26"/>
    <mergeCell ref="AP27:AS27"/>
    <mergeCell ref="AP24:AS24"/>
    <mergeCell ref="AP25:AS25"/>
    <mergeCell ref="AP28:AS28"/>
    <mergeCell ref="AT27:AW27"/>
    <mergeCell ref="S6:Z6"/>
    <mergeCell ref="AT28:AW28"/>
    <mergeCell ref="AT24:AW24"/>
    <mergeCell ref="AH19:AK19"/>
    <mergeCell ref="AH20:AK20"/>
    <mergeCell ref="AH27:AK27"/>
    <mergeCell ref="AH28:AK28"/>
    <mergeCell ref="AH21:AK21"/>
    <mergeCell ref="AP19:AS19"/>
  </mergeCells>
  <printOptions/>
  <pageMargins left="0.7874015748031497" right="0.3937007874015748" top="0.7874015748031497" bottom="0.3937007874015748" header="0.5118110236220472" footer="0.11811023622047245"/>
  <pageSetup fitToHeight="1" fitToWidth="1" horizontalDpi="600" verticalDpi="600" orientation="landscape" paperSize="9" scale="63" r:id="rId1"/>
</worksheet>
</file>

<file path=xl/worksheets/sheet15.xml><?xml version="1.0" encoding="utf-8"?>
<worksheet xmlns="http://schemas.openxmlformats.org/spreadsheetml/2006/main" xmlns:r="http://schemas.openxmlformats.org/officeDocument/2006/relationships">
  <sheetPr>
    <pageSetUpPr fitToPage="1"/>
  </sheetPr>
  <dimension ref="A1:I33"/>
  <sheetViews>
    <sheetView zoomScalePageLayoutView="0" workbookViewId="0" topLeftCell="A1">
      <selection activeCell="A1" sqref="A1"/>
    </sheetView>
  </sheetViews>
  <sheetFormatPr defaultColWidth="9.00390625" defaultRowHeight="13.5"/>
  <cols>
    <col min="3" max="4" width="10.625" style="0" customWidth="1"/>
  </cols>
  <sheetData>
    <row r="1" ht="24" customHeight="1">
      <c r="A1" s="1" t="s">
        <v>292</v>
      </c>
    </row>
    <row r="2" spans="1:9" ht="24" customHeight="1">
      <c r="A2" s="77"/>
      <c r="B2" s="161"/>
      <c r="C2" s="79"/>
      <c r="D2" s="161"/>
      <c r="E2" s="161"/>
      <c r="F2" s="161"/>
      <c r="G2" s="161"/>
      <c r="H2" s="161"/>
      <c r="I2" s="111"/>
    </row>
    <row r="3" spans="1:9" ht="24" customHeight="1">
      <c r="A3" s="162"/>
      <c r="B3" s="44"/>
      <c r="C3" s="81"/>
      <c r="D3" s="78"/>
      <c r="E3" s="78"/>
      <c r="F3" s="78"/>
      <c r="G3" s="78"/>
      <c r="H3" s="78"/>
      <c r="I3" s="163"/>
    </row>
    <row r="4" spans="1:9" ht="24" customHeight="1">
      <c r="A4" s="113"/>
      <c r="B4" s="28"/>
      <c r="C4" s="82"/>
      <c r="D4" s="28"/>
      <c r="E4" s="28"/>
      <c r="F4" s="28"/>
      <c r="G4" s="28"/>
      <c r="H4" s="28"/>
      <c r="I4" s="112"/>
    </row>
    <row r="5" spans="1:9" ht="24" customHeight="1">
      <c r="A5" s="162"/>
      <c r="B5" s="44"/>
      <c r="C5" s="81"/>
      <c r="D5" s="78"/>
      <c r="E5" s="78"/>
      <c r="F5" s="78"/>
      <c r="G5" s="78"/>
      <c r="H5" s="78"/>
      <c r="I5" s="163"/>
    </row>
    <row r="6" spans="1:9" ht="24" customHeight="1">
      <c r="A6" s="162"/>
      <c r="B6" s="44"/>
      <c r="C6" s="81"/>
      <c r="D6" s="160"/>
      <c r="E6" s="78"/>
      <c r="F6" s="78"/>
      <c r="G6" s="78"/>
      <c r="H6" s="78"/>
      <c r="I6" s="163"/>
    </row>
    <row r="7" spans="1:9" ht="24" customHeight="1">
      <c r="A7" s="162"/>
      <c r="B7" s="44"/>
      <c r="C7" s="44"/>
      <c r="D7" s="78"/>
      <c r="E7" s="78"/>
      <c r="F7" s="78"/>
      <c r="G7" s="78"/>
      <c r="H7" s="78"/>
      <c r="I7" s="163"/>
    </row>
    <row r="8" spans="1:9" ht="24" customHeight="1">
      <c r="A8" s="162"/>
      <c r="B8" s="44"/>
      <c r="C8" s="44"/>
      <c r="D8" s="78"/>
      <c r="E8" s="78"/>
      <c r="F8" s="78"/>
      <c r="G8" s="78"/>
      <c r="H8" s="78"/>
      <c r="I8" s="163"/>
    </row>
    <row r="9" spans="1:9" ht="24" customHeight="1">
      <c r="A9" s="162"/>
      <c r="B9" s="44"/>
      <c r="C9" s="44"/>
      <c r="D9" s="78"/>
      <c r="E9" s="78"/>
      <c r="F9" s="78"/>
      <c r="G9" s="78"/>
      <c r="H9" s="78"/>
      <c r="I9" s="163"/>
    </row>
    <row r="10" spans="1:9" ht="24" customHeight="1">
      <c r="A10" s="162"/>
      <c r="B10" s="44"/>
      <c r="C10" s="44"/>
      <c r="D10" s="78"/>
      <c r="E10" s="78"/>
      <c r="F10" s="78"/>
      <c r="G10" s="78"/>
      <c r="H10" s="78"/>
      <c r="I10" s="163"/>
    </row>
    <row r="11" spans="1:9" ht="24" customHeight="1">
      <c r="A11" s="162"/>
      <c r="B11" s="44"/>
      <c r="C11" s="44"/>
      <c r="D11" s="78"/>
      <c r="E11" s="78"/>
      <c r="F11" s="78"/>
      <c r="G11" s="78"/>
      <c r="H11" s="78"/>
      <c r="I11" s="163"/>
    </row>
    <row r="12" spans="1:9" ht="24" customHeight="1">
      <c r="A12" s="162"/>
      <c r="B12" s="44"/>
      <c r="C12" s="44"/>
      <c r="D12" s="78"/>
      <c r="E12" s="78"/>
      <c r="F12" s="78"/>
      <c r="G12" s="78"/>
      <c r="H12" s="78"/>
      <c r="I12" s="163"/>
    </row>
    <row r="13" spans="1:9" ht="24" customHeight="1">
      <c r="A13" s="162"/>
      <c r="B13" s="44"/>
      <c r="C13" s="44"/>
      <c r="D13" s="78"/>
      <c r="E13" s="78"/>
      <c r="F13" s="78"/>
      <c r="G13" s="78"/>
      <c r="H13" s="78"/>
      <c r="I13" s="163"/>
    </row>
    <row r="14" spans="1:9" ht="24" customHeight="1">
      <c r="A14" s="162"/>
      <c r="B14" s="44"/>
      <c r="C14" s="44"/>
      <c r="D14" s="78"/>
      <c r="E14" s="78"/>
      <c r="F14" s="78"/>
      <c r="G14" s="78"/>
      <c r="H14" s="78"/>
      <c r="I14" s="163"/>
    </row>
    <row r="15" spans="1:9" ht="24" customHeight="1">
      <c r="A15" s="162"/>
      <c r="B15" s="44"/>
      <c r="C15" s="44"/>
      <c r="D15" s="78"/>
      <c r="E15" s="78"/>
      <c r="F15" s="78"/>
      <c r="G15" s="78"/>
      <c r="H15" s="78"/>
      <c r="I15" s="163"/>
    </row>
    <row r="16" spans="1:9" ht="24" customHeight="1">
      <c r="A16" s="162"/>
      <c r="B16" s="44"/>
      <c r="C16" s="44"/>
      <c r="D16" s="78"/>
      <c r="E16" s="78"/>
      <c r="F16" s="78"/>
      <c r="G16" s="78"/>
      <c r="H16" s="78"/>
      <c r="I16" s="163"/>
    </row>
    <row r="17" spans="1:9" ht="24" customHeight="1">
      <c r="A17" s="162"/>
      <c r="B17" s="44"/>
      <c r="C17" s="44"/>
      <c r="D17" s="78"/>
      <c r="E17" s="78"/>
      <c r="F17" s="78"/>
      <c r="G17" s="78"/>
      <c r="H17" s="78"/>
      <c r="I17" s="163"/>
    </row>
    <row r="18" spans="1:9" ht="24" customHeight="1">
      <c r="A18" s="162"/>
      <c r="B18" s="44"/>
      <c r="C18" s="44"/>
      <c r="D18" s="78"/>
      <c r="E18" s="78"/>
      <c r="F18" s="78"/>
      <c r="G18" s="78"/>
      <c r="H18" s="78"/>
      <c r="I18" s="163"/>
    </row>
    <row r="19" spans="1:9" ht="24" customHeight="1">
      <c r="A19" s="162"/>
      <c r="B19" s="44"/>
      <c r="C19" s="44"/>
      <c r="D19" s="78"/>
      <c r="E19" s="78"/>
      <c r="F19" s="78"/>
      <c r="G19" s="78"/>
      <c r="H19" s="78"/>
      <c r="I19" s="163"/>
    </row>
    <row r="20" spans="1:9" ht="24" customHeight="1">
      <c r="A20" s="162"/>
      <c r="B20" s="44"/>
      <c r="C20" s="44"/>
      <c r="D20" s="78"/>
      <c r="E20" s="78"/>
      <c r="F20" s="78"/>
      <c r="G20" s="78"/>
      <c r="H20" s="78"/>
      <c r="I20" s="163"/>
    </row>
    <row r="21" spans="1:9" ht="24" customHeight="1">
      <c r="A21" s="162"/>
      <c r="B21" s="44"/>
      <c r="C21" s="44"/>
      <c r="D21" s="78"/>
      <c r="E21" s="78"/>
      <c r="F21" s="78"/>
      <c r="G21" s="78"/>
      <c r="H21" s="78"/>
      <c r="I21" s="163"/>
    </row>
    <row r="22" spans="1:9" ht="24" customHeight="1">
      <c r="A22" s="162"/>
      <c r="B22" s="44"/>
      <c r="C22" s="44"/>
      <c r="D22" s="78"/>
      <c r="E22" s="78"/>
      <c r="F22" s="78"/>
      <c r="G22" s="78"/>
      <c r="H22" s="78"/>
      <c r="I22" s="163"/>
    </row>
    <row r="23" spans="1:9" ht="24" customHeight="1">
      <c r="A23" s="162"/>
      <c r="B23" s="44"/>
      <c r="C23" s="44"/>
      <c r="D23" s="78"/>
      <c r="E23" s="78"/>
      <c r="F23" s="78"/>
      <c r="G23" s="78"/>
      <c r="H23" s="78"/>
      <c r="I23" s="163"/>
    </row>
    <row r="24" spans="1:9" ht="24" customHeight="1">
      <c r="A24" s="162"/>
      <c r="B24" s="44"/>
      <c r="C24" s="44"/>
      <c r="D24" s="78"/>
      <c r="E24" s="78"/>
      <c r="F24" s="78"/>
      <c r="G24" s="78"/>
      <c r="H24" s="78"/>
      <c r="I24" s="163"/>
    </row>
    <row r="25" spans="1:9" ht="24" customHeight="1">
      <c r="A25" s="162"/>
      <c r="B25" s="44"/>
      <c r="C25" s="44"/>
      <c r="D25" s="78"/>
      <c r="E25" s="78"/>
      <c r="F25" s="78"/>
      <c r="G25" s="78"/>
      <c r="H25" s="78"/>
      <c r="I25" s="163"/>
    </row>
    <row r="26" spans="1:9" ht="24" customHeight="1">
      <c r="A26" s="162"/>
      <c r="B26" s="44"/>
      <c r="C26" s="44"/>
      <c r="D26" s="78"/>
      <c r="E26" s="78"/>
      <c r="F26" s="78"/>
      <c r="G26" s="78"/>
      <c r="H26" s="78"/>
      <c r="I26" s="163"/>
    </row>
    <row r="27" spans="1:9" ht="24" customHeight="1">
      <c r="A27" s="162"/>
      <c r="B27" s="44"/>
      <c r="C27" s="44"/>
      <c r="D27" s="78"/>
      <c r="E27" s="78"/>
      <c r="F27" s="78"/>
      <c r="G27" s="78"/>
      <c r="H27" s="78"/>
      <c r="I27" s="163"/>
    </row>
    <row r="28" spans="1:9" ht="24" customHeight="1">
      <c r="A28" s="162"/>
      <c r="B28" s="44"/>
      <c r="C28" s="44"/>
      <c r="D28" s="78"/>
      <c r="E28" s="78"/>
      <c r="F28" s="78"/>
      <c r="G28" s="78"/>
      <c r="H28" s="78"/>
      <c r="I28" s="163"/>
    </row>
    <row r="29" spans="1:9" ht="24" customHeight="1">
      <c r="A29" s="162"/>
      <c r="B29" s="44"/>
      <c r="C29" s="44"/>
      <c r="D29" s="78"/>
      <c r="E29" s="78"/>
      <c r="F29" s="78"/>
      <c r="G29" s="78"/>
      <c r="H29" s="78"/>
      <c r="I29" s="163"/>
    </row>
    <row r="30" spans="1:9" ht="24" customHeight="1">
      <c r="A30" s="162"/>
      <c r="B30" s="44"/>
      <c r="C30" s="44"/>
      <c r="D30" s="78"/>
      <c r="E30" s="78"/>
      <c r="F30" s="78"/>
      <c r="G30" s="78"/>
      <c r="H30" s="78"/>
      <c r="I30" s="163"/>
    </row>
    <row r="31" spans="1:9" ht="24" customHeight="1">
      <c r="A31" s="136"/>
      <c r="B31" s="137"/>
      <c r="C31" s="137"/>
      <c r="D31" s="137"/>
      <c r="E31" s="137"/>
      <c r="F31" s="137"/>
      <c r="G31" s="137"/>
      <c r="H31" s="137"/>
      <c r="I31" s="138"/>
    </row>
    <row r="33" spans="1:9" ht="30" customHeight="1">
      <c r="A33" s="1101" t="s">
        <v>423</v>
      </c>
      <c r="B33" s="1101"/>
      <c r="C33" s="1101"/>
      <c r="D33" s="1101"/>
      <c r="E33" s="1101"/>
      <c r="F33" s="1101"/>
      <c r="G33" s="1101"/>
      <c r="H33" s="1101"/>
      <c r="I33" s="1101"/>
    </row>
  </sheetData>
  <sheetProtection/>
  <mergeCells count="1">
    <mergeCell ref="A33:I33"/>
  </mergeCells>
  <printOptions horizontalCentered="1"/>
  <pageMargins left="0.7874015748031497" right="0.7874015748031497" top="0.984251968503937" bottom="0.5905511811023623"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D39"/>
  <sheetViews>
    <sheetView showZeros="0" zoomScaleSheetLayoutView="100" zoomScalePageLayoutView="0" workbookViewId="0" topLeftCell="A16">
      <selection activeCell="Z27" sqref="Z27"/>
    </sheetView>
  </sheetViews>
  <sheetFormatPr defaultColWidth="9.00390625" defaultRowHeight="13.5"/>
  <cols>
    <col min="1" max="9" width="3.75390625" style="0" customWidth="1"/>
    <col min="10" max="10" width="5.625" style="0" customWidth="1"/>
    <col min="11" max="11" width="2.625" style="0" customWidth="1"/>
    <col min="12" max="24" width="3.75390625" style="0" customWidth="1"/>
    <col min="25" max="25" width="14.625" style="0" customWidth="1"/>
  </cols>
  <sheetData>
    <row r="1" spans="1:15" ht="27" customHeight="1" thickBot="1">
      <c r="A1" s="8" t="s">
        <v>524</v>
      </c>
      <c r="B1" s="1"/>
      <c r="C1" s="1"/>
      <c r="D1" s="1"/>
      <c r="E1" s="1"/>
      <c r="F1" s="1"/>
      <c r="G1" s="1"/>
      <c r="H1" s="1"/>
      <c r="I1" s="1"/>
      <c r="J1" s="1"/>
      <c r="K1" s="1"/>
      <c r="L1" s="1"/>
      <c r="M1" s="1"/>
      <c r="N1" s="1"/>
      <c r="O1" s="1"/>
    </row>
    <row r="2" spans="1:27" ht="18.75" customHeight="1" thickBot="1">
      <c r="A2" s="382"/>
      <c r="B2" s="689" t="s">
        <v>8</v>
      </c>
      <c r="C2" s="687"/>
      <c r="D2" s="687"/>
      <c r="E2" s="687"/>
      <c r="F2" s="687"/>
      <c r="G2" s="688"/>
      <c r="H2" s="678" t="s">
        <v>9</v>
      </c>
      <c r="I2" s="679"/>
      <c r="J2" s="571" t="s">
        <v>11</v>
      </c>
      <c r="K2" s="572"/>
      <c r="L2" s="572"/>
      <c r="M2" s="572"/>
      <c r="N2" s="573" t="s">
        <v>12</v>
      </c>
      <c r="O2" s="574"/>
      <c r="P2" s="575"/>
      <c r="Q2" s="687" t="s">
        <v>14</v>
      </c>
      <c r="R2" s="688"/>
      <c r="S2" s="718" t="s">
        <v>15</v>
      </c>
      <c r="T2" s="719"/>
      <c r="U2" s="719"/>
      <c r="V2" s="719"/>
      <c r="W2" s="719"/>
      <c r="X2" s="720"/>
      <c r="Y2" s="1"/>
      <c r="Z2" s="437">
        <v>43466</v>
      </c>
      <c r="AA2" s="438" t="s">
        <v>452</v>
      </c>
    </row>
    <row r="3" spans="1:30" ht="18.75" customHeight="1">
      <c r="A3" s="683">
        <v>1</v>
      </c>
      <c r="B3" s="664"/>
      <c r="C3" s="665"/>
      <c r="D3" s="665"/>
      <c r="E3" s="665"/>
      <c r="F3" s="665"/>
      <c r="G3" s="666"/>
      <c r="H3" s="678" t="s">
        <v>10</v>
      </c>
      <c r="I3" s="679"/>
      <c r="J3" s="667"/>
      <c r="K3" s="668"/>
      <c r="L3" s="668"/>
      <c r="M3" s="669"/>
      <c r="N3" s="671">
        <f>IF(J3="","",DATEDIF(J3,$Z$2,"y"))</f>
      </c>
      <c r="O3" s="672"/>
      <c r="P3" s="721" t="s">
        <v>13</v>
      </c>
      <c r="Q3" s="681"/>
      <c r="R3" s="682"/>
      <c r="S3" s="722"/>
      <c r="T3" s="723"/>
      <c r="U3" s="723"/>
      <c r="V3" s="723"/>
      <c r="W3" s="723"/>
      <c r="X3" s="724"/>
      <c r="Y3" s="1"/>
      <c r="Z3" s="528" t="s">
        <v>506</v>
      </c>
      <c r="AA3" s="528"/>
      <c r="AB3" s="528"/>
      <c r="AC3" s="528"/>
      <c r="AD3" s="528"/>
    </row>
    <row r="4" spans="1:30" ht="18.75" customHeight="1">
      <c r="A4" s="684"/>
      <c r="B4" s="652"/>
      <c r="C4" s="653"/>
      <c r="D4" s="653"/>
      <c r="E4" s="653"/>
      <c r="F4" s="653"/>
      <c r="G4" s="654"/>
      <c r="H4" s="655"/>
      <c r="I4" s="656"/>
      <c r="J4" s="670"/>
      <c r="K4" s="614"/>
      <c r="L4" s="614"/>
      <c r="M4" s="615"/>
      <c r="N4" s="673"/>
      <c r="O4" s="674"/>
      <c r="P4" s="680"/>
      <c r="Q4" s="657"/>
      <c r="R4" s="658"/>
      <c r="S4" s="644"/>
      <c r="T4" s="645"/>
      <c r="U4" s="645"/>
      <c r="V4" s="645"/>
      <c r="W4" s="645"/>
      <c r="X4" s="646"/>
      <c r="Y4" s="1"/>
      <c r="Z4" s="528" t="s">
        <v>507</v>
      </c>
      <c r="AA4" s="528"/>
      <c r="AB4" s="528"/>
      <c r="AC4" s="528"/>
      <c r="AD4" s="528"/>
    </row>
    <row r="5" spans="1:25" ht="18.75" customHeight="1">
      <c r="A5" s="690">
        <v>2</v>
      </c>
      <c r="B5" s="603"/>
      <c r="C5" s="604"/>
      <c r="D5" s="604"/>
      <c r="E5" s="604"/>
      <c r="F5" s="604"/>
      <c r="G5" s="605"/>
      <c r="H5" s="609"/>
      <c r="I5" s="610"/>
      <c r="J5" s="632"/>
      <c r="K5" s="633"/>
      <c r="L5" s="633"/>
      <c r="M5" s="634"/>
      <c r="N5" s="619">
        <f>IF(J5="","",DATEDIF(J5,$Z$2,"y"))</f>
      </c>
      <c r="O5" s="620"/>
      <c r="P5" s="650" t="s">
        <v>13</v>
      </c>
      <c r="Q5" s="640"/>
      <c r="R5" s="641"/>
      <c r="S5" s="644"/>
      <c r="T5" s="645"/>
      <c r="U5" s="645"/>
      <c r="V5" s="645"/>
      <c r="W5" s="645"/>
      <c r="X5" s="646"/>
      <c r="Y5" s="1"/>
    </row>
    <row r="6" spans="1:25" ht="18.75" customHeight="1">
      <c r="A6" s="691"/>
      <c r="B6" s="652"/>
      <c r="C6" s="653"/>
      <c r="D6" s="653"/>
      <c r="E6" s="653"/>
      <c r="F6" s="653"/>
      <c r="G6" s="654"/>
      <c r="H6" s="655"/>
      <c r="I6" s="656"/>
      <c r="J6" s="635"/>
      <c r="K6" s="636"/>
      <c r="L6" s="636"/>
      <c r="M6" s="637"/>
      <c r="N6" s="638"/>
      <c r="O6" s="639"/>
      <c r="P6" s="680"/>
      <c r="Q6" s="657"/>
      <c r="R6" s="658"/>
      <c r="S6" s="644"/>
      <c r="T6" s="645"/>
      <c r="U6" s="645"/>
      <c r="V6" s="645"/>
      <c r="W6" s="645"/>
      <c r="X6" s="646"/>
      <c r="Y6" s="1"/>
    </row>
    <row r="7" spans="1:25" ht="18.75" customHeight="1">
      <c r="A7" s="685">
        <v>3</v>
      </c>
      <c r="B7" s="603"/>
      <c r="C7" s="604"/>
      <c r="D7" s="604"/>
      <c r="E7" s="604"/>
      <c r="F7" s="604"/>
      <c r="G7" s="605"/>
      <c r="H7" s="609"/>
      <c r="I7" s="610"/>
      <c r="J7" s="632"/>
      <c r="K7" s="633"/>
      <c r="L7" s="633"/>
      <c r="M7" s="634"/>
      <c r="N7" s="619">
        <f>IF(J7="","",DATEDIF(J7,$Z$2,"y"))</f>
      </c>
      <c r="O7" s="620"/>
      <c r="P7" s="650" t="s">
        <v>13</v>
      </c>
      <c r="Q7" s="640"/>
      <c r="R7" s="641"/>
      <c r="S7" s="644"/>
      <c r="T7" s="645"/>
      <c r="U7" s="645"/>
      <c r="V7" s="645"/>
      <c r="W7" s="645"/>
      <c r="X7" s="646"/>
      <c r="Y7" s="1"/>
    </row>
    <row r="8" spans="1:25" ht="18.75" customHeight="1">
      <c r="A8" s="684"/>
      <c r="B8" s="652"/>
      <c r="C8" s="653"/>
      <c r="D8" s="653"/>
      <c r="E8" s="653"/>
      <c r="F8" s="653"/>
      <c r="G8" s="654"/>
      <c r="H8" s="655"/>
      <c r="I8" s="656"/>
      <c r="J8" s="635"/>
      <c r="K8" s="636"/>
      <c r="L8" s="636"/>
      <c r="M8" s="637"/>
      <c r="N8" s="638"/>
      <c r="O8" s="639"/>
      <c r="P8" s="680"/>
      <c r="Q8" s="657"/>
      <c r="R8" s="658"/>
      <c r="S8" s="644"/>
      <c r="T8" s="645"/>
      <c r="U8" s="645"/>
      <c r="V8" s="645"/>
      <c r="W8" s="645"/>
      <c r="X8" s="646"/>
      <c r="Y8" s="1"/>
    </row>
    <row r="9" spans="1:25" ht="18.75" customHeight="1">
      <c r="A9" s="690">
        <v>4</v>
      </c>
      <c r="B9" s="603"/>
      <c r="C9" s="604"/>
      <c r="D9" s="604"/>
      <c r="E9" s="604"/>
      <c r="F9" s="604"/>
      <c r="G9" s="605"/>
      <c r="H9" s="609"/>
      <c r="I9" s="610"/>
      <c r="J9" s="632"/>
      <c r="K9" s="633"/>
      <c r="L9" s="633"/>
      <c r="M9" s="634"/>
      <c r="N9" s="619">
        <f>IF(J9="","",DATEDIF(J9,$Z$2,"y"))</f>
      </c>
      <c r="O9" s="620"/>
      <c r="P9" s="650" t="s">
        <v>13</v>
      </c>
      <c r="Q9" s="640"/>
      <c r="R9" s="641"/>
      <c r="S9" s="644"/>
      <c r="T9" s="645"/>
      <c r="U9" s="645"/>
      <c r="V9" s="645"/>
      <c r="W9" s="645"/>
      <c r="X9" s="646"/>
      <c r="Y9" s="1"/>
    </row>
    <row r="10" spans="1:25" ht="18.75" customHeight="1">
      <c r="A10" s="691"/>
      <c r="B10" s="652"/>
      <c r="C10" s="653"/>
      <c r="D10" s="653"/>
      <c r="E10" s="653"/>
      <c r="F10" s="653"/>
      <c r="G10" s="654"/>
      <c r="H10" s="655"/>
      <c r="I10" s="656"/>
      <c r="J10" s="635"/>
      <c r="K10" s="636"/>
      <c r="L10" s="636"/>
      <c r="M10" s="637"/>
      <c r="N10" s="638"/>
      <c r="O10" s="639"/>
      <c r="P10" s="680"/>
      <c r="Q10" s="657"/>
      <c r="R10" s="658"/>
      <c r="S10" s="644"/>
      <c r="T10" s="645"/>
      <c r="U10" s="645"/>
      <c r="V10" s="645"/>
      <c r="W10" s="645"/>
      <c r="X10" s="646"/>
      <c r="Y10" s="1"/>
    </row>
    <row r="11" spans="1:25" ht="18.75" customHeight="1">
      <c r="A11" s="685">
        <v>5</v>
      </c>
      <c r="B11" s="603"/>
      <c r="C11" s="604"/>
      <c r="D11" s="604"/>
      <c r="E11" s="604"/>
      <c r="F11" s="604"/>
      <c r="G11" s="605"/>
      <c r="H11" s="609"/>
      <c r="I11" s="610"/>
      <c r="J11" s="632"/>
      <c r="K11" s="633"/>
      <c r="L11" s="633"/>
      <c r="M11" s="634"/>
      <c r="N11" s="619">
        <f>IF(J11="","",DATEDIF(J11,$Z$2,"y"))</f>
      </c>
      <c r="O11" s="620"/>
      <c r="P11" s="650" t="s">
        <v>13</v>
      </c>
      <c r="Q11" s="640"/>
      <c r="R11" s="641"/>
      <c r="S11" s="644"/>
      <c r="T11" s="645"/>
      <c r="U11" s="645"/>
      <c r="V11" s="645"/>
      <c r="W11" s="645"/>
      <c r="X11" s="646"/>
      <c r="Y11" s="1"/>
    </row>
    <row r="12" spans="1:25" ht="18.75" customHeight="1">
      <c r="A12" s="684"/>
      <c r="B12" s="652"/>
      <c r="C12" s="653"/>
      <c r="D12" s="653"/>
      <c r="E12" s="653"/>
      <c r="F12" s="653"/>
      <c r="G12" s="654"/>
      <c r="H12" s="655"/>
      <c r="I12" s="656"/>
      <c r="J12" s="635"/>
      <c r="K12" s="636"/>
      <c r="L12" s="636"/>
      <c r="M12" s="637"/>
      <c r="N12" s="638"/>
      <c r="O12" s="639"/>
      <c r="P12" s="680"/>
      <c r="Q12" s="657"/>
      <c r="R12" s="658"/>
      <c r="S12" s="644"/>
      <c r="T12" s="645"/>
      <c r="U12" s="645"/>
      <c r="V12" s="645"/>
      <c r="W12" s="645"/>
      <c r="X12" s="646"/>
      <c r="Y12" s="1"/>
    </row>
    <row r="13" spans="1:25" ht="18.75" customHeight="1">
      <c r="A13" s="690">
        <v>6</v>
      </c>
      <c r="B13" s="603"/>
      <c r="C13" s="604"/>
      <c r="D13" s="604"/>
      <c r="E13" s="604"/>
      <c r="F13" s="604"/>
      <c r="G13" s="605"/>
      <c r="H13" s="609"/>
      <c r="I13" s="610"/>
      <c r="J13" s="632"/>
      <c r="K13" s="633"/>
      <c r="L13" s="633"/>
      <c r="M13" s="634"/>
      <c r="N13" s="619">
        <f>IF(J13="","",DATEDIF(J13,$Z$2,"y"))</f>
      </c>
      <c r="O13" s="620"/>
      <c r="P13" s="650" t="s">
        <v>13</v>
      </c>
      <c r="Q13" s="640"/>
      <c r="R13" s="641"/>
      <c r="S13" s="644"/>
      <c r="T13" s="645"/>
      <c r="U13" s="645"/>
      <c r="V13" s="645"/>
      <c r="W13" s="645"/>
      <c r="X13" s="646"/>
      <c r="Y13" s="1"/>
    </row>
    <row r="14" spans="1:25" ht="18.75" customHeight="1">
      <c r="A14" s="691"/>
      <c r="B14" s="652"/>
      <c r="C14" s="653"/>
      <c r="D14" s="653"/>
      <c r="E14" s="653"/>
      <c r="F14" s="653"/>
      <c r="G14" s="654"/>
      <c r="H14" s="655"/>
      <c r="I14" s="656"/>
      <c r="J14" s="635"/>
      <c r="K14" s="636"/>
      <c r="L14" s="636"/>
      <c r="M14" s="637"/>
      <c r="N14" s="638"/>
      <c r="O14" s="639"/>
      <c r="P14" s="680"/>
      <c r="Q14" s="657"/>
      <c r="R14" s="658"/>
      <c r="S14" s="644"/>
      <c r="T14" s="645"/>
      <c r="U14" s="645"/>
      <c r="V14" s="645"/>
      <c r="W14" s="645"/>
      <c r="X14" s="646"/>
      <c r="Y14" s="1"/>
    </row>
    <row r="15" spans="1:25" ht="18.75" customHeight="1">
      <c r="A15" s="685">
        <v>7</v>
      </c>
      <c r="B15" s="603"/>
      <c r="C15" s="604"/>
      <c r="D15" s="604"/>
      <c r="E15" s="604"/>
      <c r="F15" s="604"/>
      <c r="G15" s="605"/>
      <c r="H15" s="609"/>
      <c r="I15" s="610"/>
      <c r="J15" s="613"/>
      <c r="K15" s="614"/>
      <c r="L15" s="614"/>
      <c r="M15" s="615"/>
      <c r="N15" s="619">
        <f>IF(J15="","",DATEDIF(J15,$Z$2,"y"))</f>
      </c>
      <c r="O15" s="620"/>
      <c r="P15" s="650" t="s">
        <v>13</v>
      </c>
      <c r="Q15" s="640"/>
      <c r="R15" s="641"/>
      <c r="S15" s="644"/>
      <c r="T15" s="645"/>
      <c r="U15" s="645"/>
      <c r="V15" s="645"/>
      <c r="W15" s="645"/>
      <c r="X15" s="646"/>
      <c r="Y15" s="1"/>
    </row>
    <row r="16" spans="1:25" ht="18.75" customHeight="1" thickBot="1">
      <c r="A16" s="686"/>
      <c r="B16" s="606"/>
      <c r="C16" s="607"/>
      <c r="D16" s="607"/>
      <c r="E16" s="607"/>
      <c r="F16" s="607"/>
      <c r="G16" s="608"/>
      <c r="H16" s="611"/>
      <c r="I16" s="612"/>
      <c r="J16" s="616"/>
      <c r="K16" s="617"/>
      <c r="L16" s="617"/>
      <c r="M16" s="618"/>
      <c r="N16" s="621"/>
      <c r="O16" s="622"/>
      <c r="P16" s="651"/>
      <c r="Q16" s="642"/>
      <c r="R16" s="643"/>
      <c r="S16" s="647"/>
      <c r="T16" s="648"/>
      <c r="U16" s="648"/>
      <c r="V16" s="648"/>
      <c r="W16" s="648"/>
      <c r="X16" s="649"/>
      <c r="Y16" s="1"/>
    </row>
    <row r="17" spans="1:15" ht="19.5" customHeight="1">
      <c r="A17" s="1"/>
      <c r="B17" s="1"/>
      <c r="C17" s="1"/>
      <c r="D17" s="1"/>
      <c r="E17" s="1"/>
      <c r="F17" s="1"/>
      <c r="G17" s="1"/>
      <c r="H17" s="1"/>
      <c r="I17" s="1"/>
      <c r="J17" s="1"/>
      <c r="K17" s="1"/>
      <c r="L17" s="1"/>
      <c r="M17" s="1"/>
      <c r="N17" s="1"/>
      <c r="O17" s="1"/>
    </row>
    <row r="18" spans="1:24" ht="24" customHeight="1" thickBot="1">
      <c r="A18" s="8" t="s">
        <v>16</v>
      </c>
      <c r="B18" s="1"/>
      <c r="C18" s="1"/>
      <c r="D18" s="1"/>
      <c r="E18" s="1"/>
      <c r="F18" s="1"/>
      <c r="G18" s="1"/>
      <c r="H18" s="1"/>
      <c r="I18" s="1"/>
      <c r="J18" s="3"/>
      <c r="K18" s="1"/>
      <c r="L18" s="1"/>
      <c r="M18" s="1"/>
      <c r="N18" s="1"/>
      <c r="O18" s="1"/>
      <c r="X18" s="3" t="s">
        <v>22</v>
      </c>
    </row>
    <row r="19" spans="1:25" ht="24.75" customHeight="1">
      <c r="A19" s="659" t="s">
        <v>328</v>
      </c>
      <c r="B19" s="624"/>
      <c r="C19" s="624"/>
      <c r="D19" s="624"/>
      <c r="E19" s="660"/>
      <c r="F19" s="623" t="s">
        <v>17</v>
      </c>
      <c r="G19" s="624"/>
      <c r="H19" s="624"/>
      <c r="I19" s="625"/>
      <c r="J19" s="623" t="s">
        <v>18</v>
      </c>
      <c r="K19" s="624"/>
      <c r="L19" s="624"/>
      <c r="M19" s="625"/>
      <c r="N19" s="623" t="s">
        <v>265</v>
      </c>
      <c r="O19" s="624"/>
      <c r="P19" s="624"/>
      <c r="Q19" s="625"/>
      <c r="R19" s="623" t="s">
        <v>19</v>
      </c>
      <c r="S19" s="624"/>
      <c r="T19" s="625"/>
      <c r="U19" s="623" t="s">
        <v>327</v>
      </c>
      <c r="V19" s="624"/>
      <c r="W19" s="624"/>
      <c r="X19" s="698"/>
      <c r="Y19" s="1"/>
    </row>
    <row r="20" spans="1:25" ht="27" customHeight="1">
      <c r="A20" s="661" t="s">
        <v>20</v>
      </c>
      <c r="B20" s="1402" t="s">
        <v>525</v>
      </c>
      <c r="C20" s="1403"/>
      <c r="D20" s="1403"/>
      <c r="E20" s="1404"/>
      <c r="F20" s="600"/>
      <c r="G20" s="601"/>
      <c r="H20" s="602"/>
      <c r="I20" s="392" t="s">
        <v>444</v>
      </c>
      <c r="J20" s="600"/>
      <c r="K20" s="601"/>
      <c r="L20" s="602"/>
      <c r="M20" s="392" t="s">
        <v>444</v>
      </c>
      <c r="N20" s="701"/>
      <c r="O20" s="594"/>
      <c r="P20" s="594"/>
      <c r="Q20" s="702"/>
      <c r="R20" s="591"/>
      <c r="S20" s="594"/>
      <c r="T20" s="392" t="s">
        <v>444</v>
      </c>
      <c r="U20" s="595">
        <f>+F20+J20-R20</f>
        <v>0</v>
      </c>
      <c r="V20" s="593"/>
      <c r="W20" s="593"/>
      <c r="X20" s="227" t="s">
        <v>319</v>
      </c>
      <c r="Y20" s="1"/>
    </row>
    <row r="21" spans="1:25" ht="27" customHeight="1" thickBot="1">
      <c r="A21" s="662"/>
      <c r="B21" s="1405" t="s">
        <v>526</v>
      </c>
      <c r="C21" s="1406"/>
      <c r="D21" s="1406"/>
      <c r="E21" s="1407"/>
      <c r="F21" s="582"/>
      <c r="G21" s="583"/>
      <c r="H21" s="584"/>
      <c r="I21" s="393" t="s">
        <v>444</v>
      </c>
      <c r="J21" s="582"/>
      <c r="K21" s="583"/>
      <c r="L21" s="584"/>
      <c r="M21" s="393" t="s">
        <v>444</v>
      </c>
      <c r="N21" s="588"/>
      <c r="O21" s="589"/>
      <c r="P21" s="589"/>
      <c r="Q21" s="590"/>
      <c r="R21" s="582"/>
      <c r="S21" s="589"/>
      <c r="T21" s="393" t="s">
        <v>444</v>
      </c>
      <c r="U21" s="585">
        <f>+F21+J21-R21</f>
        <v>0</v>
      </c>
      <c r="V21" s="584"/>
      <c r="W21" s="584"/>
      <c r="X21" s="228" t="s">
        <v>339</v>
      </c>
      <c r="Y21" s="1"/>
    </row>
    <row r="22" spans="1:25" ht="24.75" customHeight="1" thickBot="1">
      <c r="A22" s="663"/>
      <c r="B22" s="629" t="s">
        <v>21</v>
      </c>
      <c r="C22" s="630"/>
      <c r="D22" s="630"/>
      <c r="E22" s="631"/>
      <c r="F22" s="564">
        <f>SUM(F20:H21)</f>
        <v>0</v>
      </c>
      <c r="G22" s="565"/>
      <c r="H22" s="587"/>
      <c r="I22" s="394" t="s">
        <v>444</v>
      </c>
      <c r="J22" s="564">
        <f>SUM(J20:L21)</f>
        <v>0</v>
      </c>
      <c r="K22" s="565"/>
      <c r="L22" s="587"/>
      <c r="M22" s="394" t="s">
        <v>444</v>
      </c>
      <c r="N22" s="567"/>
      <c r="O22" s="568"/>
      <c r="P22" s="568"/>
      <c r="Q22" s="569"/>
      <c r="R22" s="564">
        <f>SUM(R20:S21)</f>
        <v>0</v>
      </c>
      <c r="S22" s="568"/>
      <c r="T22" s="394" t="s">
        <v>444</v>
      </c>
      <c r="U22" s="586">
        <f>SUM(U20:W21)</f>
        <v>0</v>
      </c>
      <c r="V22" s="587"/>
      <c r="W22" s="587"/>
      <c r="X22" s="229" t="s">
        <v>319</v>
      </c>
      <c r="Y22" s="1"/>
    </row>
    <row r="23" spans="1:25" ht="24.75" customHeight="1">
      <c r="A23" s="699" t="s">
        <v>23</v>
      </c>
      <c r="B23" s="695" t="s">
        <v>368</v>
      </c>
      <c r="C23" s="696"/>
      <c r="D23" s="696"/>
      <c r="E23" s="697"/>
      <c r="F23" s="600"/>
      <c r="G23" s="601"/>
      <c r="H23" s="602"/>
      <c r="I23" s="392" t="s">
        <v>444</v>
      </c>
      <c r="J23" s="600"/>
      <c r="K23" s="601"/>
      <c r="L23" s="602"/>
      <c r="M23" s="392" t="s">
        <v>444</v>
      </c>
      <c r="N23" s="597"/>
      <c r="O23" s="598"/>
      <c r="P23" s="598"/>
      <c r="Q23" s="599"/>
      <c r="R23" s="591"/>
      <c r="S23" s="594"/>
      <c r="T23" s="392" t="s">
        <v>444</v>
      </c>
      <c r="U23" s="595">
        <f>+F23+J23-R23</f>
        <v>0</v>
      </c>
      <c r="V23" s="593"/>
      <c r="W23" s="593"/>
      <c r="X23" s="338" t="s">
        <v>340</v>
      </c>
      <c r="Y23" s="1"/>
    </row>
    <row r="24" spans="1:25" ht="24.75" customHeight="1" thickBot="1">
      <c r="A24" s="699"/>
      <c r="B24" s="626" t="s">
        <v>369</v>
      </c>
      <c r="C24" s="627"/>
      <c r="D24" s="627"/>
      <c r="E24" s="628"/>
      <c r="F24" s="582"/>
      <c r="G24" s="583"/>
      <c r="H24" s="584"/>
      <c r="I24" s="393" t="s">
        <v>444</v>
      </c>
      <c r="J24" s="582"/>
      <c r="K24" s="583"/>
      <c r="L24" s="584"/>
      <c r="M24" s="393" t="s">
        <v>444</v>
      </c>
      <c r="N24" s="588"/>
      <c r="O24" s="589"/>
      <c r="P24" s="589"/>
      <c r="Q24" s="590"/>
      <c r="R24" s="582"/>
      <c r="S24" s="589"/>
      <c r="T24" s="393" t="s">
        <v>444</v>
      </c>
      <c r="U24" s="585">
        <f>+F24+J24-R24</f>
        <v>0</v>
      </c>
      <c r="V24" s="584"/>
      <c r="W24" s="584"/>
      <c r="X24" s="228" t="s">
        <v>317</v>
      </c>
      <c r="Y24" s="1"/>
    </row>
    <row r="25" spans="1:25" ht="24.75" customHeight="1" thickBot="1">
      <c r="A25" s="700"/>
      <c r="B25" s="629" t="s">
        <v>24</v>
      </c>
      <c r="C25" s="630"/>
      <c r="D25" s="630"/>
      <c r="E25" s="631"/>
      <c r="F25" s="564">
        <f>SUM(F23:H24)</f>
        <v>0</v>
      </c>
      <c r="G25" s="565"/>
      <c r="H25" s="587"/>
      <c r="I25" s="394" t="s">
        <v>444</v>
      </c>
      <c r="J25" s="564">
        <f>SUM(J23:L24)</f>
        <v>0</v>
      </c>
      <c r="K25" s="565"/>
      <c r="L25" s="587"/>
      <c r="M25" s="394" t="s">
        <v>444</v>
      </c>
      <c r="N25" s="567"/>
      <c r="O25" s="568"/>
      <c r="P25" s="568"/>
      <c r="Q25" s="569"/>
      <c r="R25" s="564">
        <f>SUM(R23:S24)</f>
        <v>0</v>
      </c>
      <c r="S25" s="568"/>
      <c r="T25" s="394" t="s">
        <v>444</v>
      </c>
      <c r="U25" s="586">
        <f>SUM(U23:W24)</f>
        <v>0</v>
      </c>
      <c r="V25" s="587"/>
      <c r="W25" s="587"/>
      <c r="X25" s="229" t="s">
        <v>320</v>
      </c>
      <c r="Y25" s="1"/>
    </row>
    <row r="26" spans="1:25" ht="24.75" customHeight="1">
      <c r="A26" s="692" t="s">
        <v>364</v>
      </c>
      <c r="B26" s="693"/>
      <c r="C26" s="693"/>
      <c r="D26" s="693"/>
      <c r="E26" s="694"/>
      <c r="F26" s="591"/>
      <c r="G26" s="592"/>
      <c r="H26" s="593"/>
      <c r="I26" s="392" t="s">
        <v>444</v>
      </c>
      <c r="J26" s="591"/>
      <c r="K26" s="592"/>
      <c r="L26" s="593"/>
      <c r="M26" s="392" t="s">
        <v>444</v>
      </c>
      <c r="N26" s="597"/>
      <c r="O26" s="598"/>
      <c r="P26" s="598"/>
      <c r="Q26" s="599"/>
      <c r="R26" s="591"/>
      <c r="S26" s="594"/>
      <c r="T26" s="392" t="s">
        <v>444</v>
      </c>
      <c r="U26" s="595">
        <f>+F26+J26-R26</f>
        <v>0</v>
      </c>
      <c r="V26" s="593"/>
      <c r="W26" s="593"/>
      <c r="X26" s="232" t="s">
        <v>341</v>
      </c>
      <c r="Y26" s="1"/>
    </row>
    <row r="27" spans="1:25" ht="24.75" customHeight="1">
      <c r="A27" s="709" t="s">
        <v>370</v>
      </c>
      <c r="B27" s="710"/>
      <c r="C27" s="710"/>
      <c r="D27" s="710"/>
      <c r="E27" s="711"/>
      <c r="F27" s="576"/>
      <c r="G27" s="577"/>
      <c r="H27" s="578"/>
      <c r="I27" s="250" t="s">
        <v>444</v>
      </c>
      <c r="J27" s="576"/>
      <c r="K27" s="577"/>
      <c r="L27" s="578"/>
      <c r="M27" s="250" t="s">
        <v>444</v>
      </c>
      <c r="N27" s="579"/>
      <c r="O27" s="580"/>
      <c r="P27" s="580"/>
      <c r="Q27" s="581"/>
      <c r="R27" s="576"/>
      <c r="S27" s="580"/>
      <c r="T27" s="250" t="s">
        <v>444</v>
      </c>
      <c r="U27" s="596">
        <f>+F27+J27-R27</f>
        <v>0</v>
      </c>
      <c r="V27" s="578"/>
      <c r="W27" s="578"/>
      <c r="X27" s="235" t="s">
        <v>342</v>
      </c>
      <c r="Y27" s="1"/>
    </row>
    <row r="28" spans="1:25" ht="24.75" customHeight="1">
      <c r="A28" s="712" t="s">
        <v>365</v>
      </c>
      <c r="B28" s="713"/>
      <c r="C28" s="713"/>
      <c r="D28" s="713"/>
      <c r="E28" s="714"/>
      <c r="F28" s="576"/>
      <c r="G28" s="577"/>
      <c r="H28" s="578"/>
      <c r="I28" s="250" t="s">
        <v>444</v>
      </c>
      <c r="J28" s="576"/>
      <c r="K28" s="577"/>
      <c r="L28" s="578"/>
      <c r="M28" s="250" t="s">
        <v>444</v>
      </c>
      <c r="N28" s="579"/>
      <c r="O28" s="580"/>
      <c r="P28" s="580"/>
      <c r="Q28" s="581"/>
      <c r="R28" s="576"/>
      <c r="S28" s="580"/>
      <c r="T28" s="250" t="s">
        <v>444</v>
      </c>
      <c r="U28" s="596">
        <f>+F28+J28-R28</f>
        <v>0</v>
      </c>
      <c r="V28" s="578"/>
      <c r="W28" s="578"/>
      <c r="X28" s="235" t="s">
        <v>343</v>
      </c>
      <c r="Y28" s="1"/>
    </row>
    <row r="29" spans="1:25" ht="24.75" customHeight="1" thickBot="1">
      <c r="A29" s="715" t="s">
        <v>366</v>
      </c>
      <c r="B29" s="627"/>
      <c r="C29" s="627"/>
      <c r="D29" s="627"/>
      <c r="E29" s="628"/>
      <c r="F29" s="582"/>
      <c r="G29" s="583"/>
      <c r="H29" s="584"/>
      <c r="I29" s="393" t="s">
        <v>444</v>
      </c>
      <c r="J29" s="582"/>
      <c r="K29" s="583"/>
      <c r="L29" s="584"/>
      <c r="M29" s="393" t="s">
        <v>444</v>
      </c>
      <c r="N29" s="588"/>
      <c r="O29" s="589"/>
      <c r="P29" s="589"/>
      <c r="Q29" s="590"/>
      <c r="R29" s="582"/>
      <c r="S29" s="589"/>
      <c r="T29" s="393" t="s">
        <v>444</v>
      </c>
      <c r="U29" s="585">
        <f>+F29+J29-R29</f>
        <v>0</v>
      </c>
      <c r="V29" s="584"/>
      <c r="W29" s="584"/>
      <c r="X29" s="228" t="s">
        <v>340</v>
      </c>
      <c r="Y29" s="1"/>
    </row>
    <row r="30" spans="1:25" ht="24.75" customHeight="1" thickBot="1">
      <c r="A30" s="629" t="s">
        <v>367</v>
      </c>
      <c r="B30" s="630"/>
      <c r="C30" s="630"/>
      <c r="D30" s="630"/>
      <c r="E30" s="631"/>
      <c r="F30" s="564">
        <f>SUM(F22,F25,F26:H29)</f>
        <v>0</v>
      </c>
      <c r="G30" s="565"/>
      <c r="H30" s="566"/>
      <c r="I30" s="394" t="s">
        <v>444</v>
      </c>
      <c r="J30" s="564">
        <f>SUM(J22,J25,J26:L29)</f>
        <v>0</v>
      </c>
      <c r="K30" s="565"/>
      <c r="L30" s="566"/>
      <c r="M30" s="394" t="s">
        <v>444</v>
      </c>
      <c r="N30" s="567"/>
      <c r="O30" s="568"/>
      <c r="P30" s="568"/>
      <c r="Q30" s="569"/>
      <c r="R30" s="564">
        <f>SUM(R22,R25,R26:S29)</f>
        <v>0</v>
      </c>
      <c r="S30" s="568"/>
      <c r="T30" s="394" t="s">
        <v>444</v>
      </c>
      <c r="U30" s="570">
        <f>SUM(U22,U25,U26:W29)</f>
        <v>0</v>
      </c>
      <c r="V30" s="566"/>
      <c r="W30" s="566"/>
      <c r="X30" s="229" t="s">
        <v>321</v>
      </c>
      <c r="Y30" s="1"/>
    </row>
    <row r="31" spans="1:15" ht="19.5" customHeight="1">
      <c r="A31" s="1"/>
      <c r="B31" s="1"/>
      <c r="C31" s="1"/>
      <c r="D31" s="1"/>
      <c r="E31" s="1"/>
      <c r="F31" s="1"/>
      <c r="G31" s="1"/>
      <c r="H31" s="1"/>
      <c r="I31" s="1"/>
      <c r="J31" s="1"/>
      <c r="K31" s="1"/>
      <c r="L31" s="1"/>
      <c r="M31" s="1"/>
      <c r="N31" s="1"/>
      <c r="O31" s="1"/>
    </row>
    <row r="32" spans="1:24" ht="21">
      <c r="A32" s="8" t="s">
        <v>28</v>
      </c>
      <c r="B32" s="1"/>
      <c r="C32" s="1"/>
      <c r="D32" s="1"/>
      <c r="E32" s="1"/>
      <c r="F32" s="1"/>
      <c r="G32" s="1"/>
      <c r="H32" s="1"/>
      <c r="I32" s="1"/>
      <c r="J32" s="1"/>
      <c r="K32" s="1"/>
      <c r="L32" s="1"/>
      <c r="M32" s="1"/>
      <c r="N32" s="1"/>
      <c r="O32" s="1"/>
      <c r="V32" s="3"/>
      <c r="W32" s="3"/>
      <c r="X32" s="3" t="s">
        <v>283</v>
      </c>
    </row>
    <row r="33" spans="1:25" ht="24.75" customHeight="1">
      <c r="A33" s="675" t="s">
        <v>29</v>
      </c>
      <c r="B33" s="677"/>
      <c r="C33" s="677"/>
      <c r="D33" s="677"/>
      <c r="E33" s="677"/>
      <c r="F33" s="327"/>
      <c r="G33" s="675" t="s">
        <v>33</v>
      </c>
      <c r="H33" s="677"/>
      <c r="I33" s="677"/>
      <c r="J33" s="677"/>
      <c r="K33" s="677"/>
      <c r="L33" s="676"/>
      <c r="M33" s="675" t="s">
        <v>34</v>
      </c>
      <c r="N33" s="677"/>
      <c r="O33" s="677"/>
      <c r="P33" s="677"/>
      <c r="Q33" s="677"/>
      <c r="R33" s="327"/>
      <c r="S33" s="675" t="s">
        <v>35</v>
      </c>
      <c r="T33" s="677"/>
      <c r="U33" s="677"/>
      <c r="V33" s="676"/>
      <c r="W33" s="704" t="s">
        <v>36</v>
      </c>
      <c r="X33" s="705"/>
      <c r="Y33" s="16"/>
    </row>
    <row r="34" spans="1:25" ht="24.75" customHeight="1">
      <c r="A34" s="708" t="s">
        <v>30</v>
      </c>
      <c r="B34" s="708"/>
      <c r="C34" s="675" t="s">
        <v>31</v>
      </c>
      <c r="D34" s="676"/>
      <c r="E34" s="675" t="s">
        <v>32</v>
      </c>
      <c r="F34" s="676"/>
      <c r="G34" s="675" t="s">
        <v>30</v>
      </c>
      <c r="H34" s="676"/>
      <c r="I34" s="675" t="s">
        <v>31</v>
      </c>
      <c r="J34" s="676"/>
      <c r="K34" s="675" t="s">
        <v>32</v>
      </c>
      <c r="L34" s="676"/>
      <c r="M34" s="675" t="s">
        <v>30</v>
      </c>
      <c r="N34" s="676"/>
      <c r="O34" s="675" t="s">
        <v>31</v>
      </c>
      <c r="P34" s="703"/>
      <c r="Q34" s="675" t="s">
        <v>32</v>
      </c>
      <c r="R34" s="676"/>
      <c r="S34" s="675" t="s">
        <v>30</v>
      </c>
      <c r="T34" s="676"/>
      <c r="U34" s="675" t="s">
        <v>32</v>
      </c>
      <c r="V34" s="676"/>
      <c r="W34" s="706"/>
      <c r="X34" s="707"/>
      <c r="Y34" s="16"/>
    </row>
    <row r="35" spans="1:25" ht="34.5" customHeight="1">
      <c r="A35" s="675"/>
      <c r="B35" s="676"/>
      <c r="C35" s="80"/>
      <c r="D35" s="336"/>
      <c r="E35" s="80"/>
      <c r="F35" s="336"/>
      <c r="G35" s="675"/>
      <c r="H35" s="703"/>
      <c r="I35" s="675"/>
      <c r="J35" s="676"/>
      <c r="K35" s="675"/>
      <c r="L35" s="703"/>
      <c r="M35" s="326"/>
      <c r="N35" s="335"/>
      <c r="O35" s="544"/>
      <c r="P35" s="703"/>
      <c r="Q35" s="339"/>
      <c r="R35" s="340"/>
      <c r="S35" s="544"/>
      <c r="T35" s="703"/>
      <c r="U35" s="544"/>
      <c r="V35" s="703"/>
      <c r="W35" s="544"/>
      <c r="X35" s="716"/>
      <c r="Y35" s="38"/>
    </row>
    <row r="37" ht="13.5">
      <c r="A37" s="1" t="s">
        <v>443</v>
      </c>
    </row>
    <row r="38" spans="1:24" ht="5.25" customHeight="1">
      <c r="A38" s="717"/>
      <c r="B38" s="717"/>
      <c r="C38" s="717"/>
      <c r="D38" s="717"/>
      <c r="E38" s="717"/>
      <c r="F38" s="717"/>
      <c r="G38" s="717"/>
      <c r="H38" s="717"/>
      <c r="I38" s="717"/>
      <c r="J38" s="717"/>
      <c r="K38" s="717"/>
      <c r="L38" s="717"/>
      <c r="M38" s="717"/>
      <c r="N38" s="717"/>
      <c r="O38" s="717"/>
      <c r="P38" s="717"/>
      <c r="Q38" s="717"/>
      <c r="R38" s="717"/>
      <c r="S38" s="717"/>
      <c r="T38" s="717"/>
      <c r="U38" s="717"/>
      <c r="V38" s="717"/>
      <c r="W38" s="717"/>
      <c r="X38" s="717"/>
    </row>
    <row r="39" spans="1:24" ht="13.5">
      <c r="A39" s="717">
        <v>1</v>
      </c>
      <c r="B39" s="717"/>
      <c r="C39" s="717"/>
      <c r="D39" s="717"/>
      <c r="E39" s="717"/>
      <c r="F39" s="717"/>
      <c r="G39" s="717"/>
      <c r="H39" s="717"/>
      <c r="I39" s="717"/>
      <c r="J39" s="717"/>
      <c r="K39" s="717"/>
      <c r="L39" s="717"/>
      <c r="M39" s="717"/>
      <c r="N39" s="717"/>
      <c r="O39" s="717"/>
      <c r="P39" s="717"/>
      <c r="Q39" s="717"/>
      <c r="R39" s="717"/>
      <c r="S39" s="717"/>
      <c r="T39" s="717"/>
      <c r="U39" s="717"/>
      <c r="V39" s="717"/>
      <c r="W39" s="717"/>
      <c r="X39" s="717"/>
    </row>
  </sheetData>
  <sheetProtection/>
  <mergeCells count="162">
    <mergeCell ref="A38:X38"/>
    <mergeCell ref="A39:X39"/>
    <mergeCell ref="S2:X2"/>
    <mergeCell ref="P13:P14"/>
    <mergeCell ref="P11:P12"/>
    <mergeCell ref="S5:X6"/>
    <mergeCell ref="P3:P4"/>
    <mergeCell ref="S3:X4"/>
    <mergeCell ref="S7:X8"/>
    <mergeCell ref="S9:X10"/>
    <mergeCell ref="P9:P10"/>
    <mergeCell ref="S13:X14"/>
    <mergeCell ref="I35:J35"/>
    <mergeCell ref="K35:L35"/>
    <mergeCell ref="O34:P34"/>
    <mergeCell ref="O35:P35"/>
    <mergeCell ref="W35:X35"/>
    <mergeCell ref="S34:T34"/>
    <mergeCell ref="U34:V34"/>
    <mergeCell ref="U35:V35"/>
    <mergeCell ref="S35:T35"/>
    <mergeCell ref="W33:X34"/>
    <mergeCell ref="A35:B35"/>
    <mergeCell ref="A34:B34"/>
    <mergeCell ref="G35:H35"/>
    <mergeCell ref="A27:E27"/>
    <mergeCell ref="A28:E28"/>
    <mergeCell ref="A33:E33"/>
    <mergeCell ref="G34:H34"/>
    <mergeCell ref="A29:E29"/>
    <mergeCell ref="A30:E30"/>
    <mergeCell ref="F27:H27"/>
    <mergeCell ref="U19:X19"/>
    <mergeCell ref="P5:P6"/>
    <mergeCell ref="B25:E25"/>
    <mergeCell ref="A23:A25"/>
    <mergeCell ref="J20:L20"/>
    <mergeCell ref="N20:Q20"/>
    <mergeCell ref="R19:T19"/>
    <mergeCell ref="R20:S20"/>
    <mergeCell ref="N19:Q19"/>
    <mergeCell ref="A5:A6"/>
    <mergeCell ref="G33:L33"/>
    <mergeCell ref="A26:E26"/>
    <mergeCell ref="M33:Q33"/>
    <mergeCell ref="A13:A14"/>
    <mergeCell ref="A9:A10"/>
    <mergeCell ref="B23:E23"/>
    <mergeCell ref="F19:I19"/>
    <mergeCell ref="B20:E20"/>
    <mergeCell ref="H2:I2"/>
    <mergeCell ref="P7:P8"/>
    <mergeCell ref="Q3:R4"/>
    <mergeCell ref="Q5:R6"/>
    <mergeCell ref="A3:A4"/>
    <mergeCell ref="A15:A16"/>
    <mergeCell ref="A7:A8"/>
    <mergeCell ref="Q2:R2"/>
    <mergeCell ref="B2:G2"/>
    <mergeCell ref="A11:A12"/>
    <mergeCell ref="H3:I4"/>
    <mergeCell ref="Q7:R8"/>
    <mergeCell ref="B7:G8"/>
    <mergeCell ref="H7:I8"/>
    <mergeCell ref="J7:M8"/>
    <mergeCell ref="Q34:R34"/>
    <mergeCell ref="F24:H24"/>
    <mergeCell ref="J24:L24"/>
    <mergeCell ref="N24:Q24"/>
    <mergeCell ref="R24:S24"/>
    <mergeCell ref="M34:N34"/>
    <mergeCell ref="I34:J34"/>
    <mergeCell ref="K34:L34"/>
    <mergeCell ref="S33:V33"/>
    <mergeCell ref="F25:H25"/>
    <mergeCell ref="B24:E24"/>
    <mergeCell ref="C34:D34"/>
    <mergeCell ref="E34:F34"/>
    <mergeCell ref="N27:Q27"/>
    <mergeCell ref="R27:S27"/>
    <mergeCell ref="A19:E19"/>
    <mergeCell ref="A20:A22"/>
    <mergeCell ref="F20:H20"/>
    <mergeCell ref="B3:G4"/>
    <mergeCell ref="J3:M4"/>
    <mergeCell ref="N3:O4"/>
    <mergeCell ref="B5:G6"/>
    <mergeCell ref="H5:I6"/>
    <mergeCell ref="J5:M6"/>
    <mergeCell ref="N5:O6"/>
    <mergeCell ref="N7:O8"/>
    <mergeCell ref="Q11:R12"/>
    <mergeCell ref="S11:X12"/>
    <mergeCell ref="B9:G10"/>
    <mergeCell ref="H9:I10"/>
    <mergeCell ref="J9:M10"/>
    <mergeCell ref="N9:O10"/>
    <mergeCell ref="Q9:R10"/>
    <mergeCell ref="B11:G12"/>
    <mergeCell ref="H11:I12"/>
    <mergeCell ref="J11:M12"/>
    <mergeCell ref="N11:O12"/>
    <mergeCell ref="Q15:R16"/>
    <mergeCell ref="S15:X16"/>
    <mergeCell ref="P15:P16"/>
    <mergeCell ref="B13:G14"/>
    <mergeCell ref="H13:I14"/>
    <mergeCell ref="J13:M14"/>
    <mergeCell ref="N13:O14"/>
    <mergeCell ref="Q13:R14"/>
    <mergeCell ref="B15:G16"/>
    <mergeCell ref="H15:I16"/>
    <mergeCell ref="J15:M16"/>
    <mergeCell ref="N15:O16"/>
    <mergeCell ref="F22:H22"/>
    <mergeCell ref="J22:L22"/>
    <mergeCell ref="N22:Q22"/>
    <mergeCell ref="J19:M19"/>
    <mergeCell ref="B21:E21"/>
    <mergeCell ref="B22:E22"/>
    <mergeCell ref="U20:W20"/>
    <mergeCell ref="F21:H21"/>
    <mergeCell ref="J21:L21"/>
    <mergeCell ref="N21:Q21"/>
    <mergeCell ref="R21:S21"/>
    <mergeCell ref="U21:W21"/>
    <mergeCell ref="U22:W22"/>
    <mergeCell ref="F23:H23"/>
    <mergeCell ref="J23:L23"/>
    <mergeCell ref="N23:Q23"/>
    <mergeCell ref="R23:S23"/>
    <mergeCell ref="U23:W23"/>
    <mergeCell ref="R22:S22"/>
    <mergeCell ref="J25:L25"/>
    <mergeCell ref="N25:Q25"/>
    <mergeCell ref="R25:S25"/>
    <mergeCell ref="R28:S28"/>
    <mergeCell ref="U28:W28"/>
    <mergeCell ref="U27:W27"/>
    <mergeCell ref="J27:L27"/>
    <mergeCell ref="J26:L26"/>
    <mergeCell ref="N26:Q26"/>
    <mergeCell ref="F29:H29"/>
    <mergeCell ref="J29:L29"/>
    <mergeCell ref="U24:W24"/>
    <mergeCell ref="U25:W25"/>
    <mergeCell ref="N29:Q29"/>
    <mergeCell ref="R29:S29"/>
    <mergeCell ref="U29:W29"/>
    <mergeCell ref="F26:H26"/>
    <mergeCell ref="R26:S26"/>
    <mergeCell ref="U26:W26"/>
    <mergeCell ref="F30:H30"/>
    <mergeCell ref="J30:L30"/>
    <mergeCell ref="N30:Q30"/>
    <mergeCell ref="R30:S30"/>
    <mergeCell ref="U30:W30"/>
    <mergeCell ref="J2:M2"/>
    <mergeCell ref="N2:P2"/>
    <mergeCell ref="F28:H28"/>
    <mergeCell ref="J28:L28"/>
    <mergeCell ref="N28:Q28"/>
  </mergeCells>
  <printOptions/>
  <pageMargins left="0.7874015748031497" right="0.3937007874015748" top="0.7874015748031497" bottom="0.3937007874015748" header="0.5118110236220472" footer="0.11811023622047245"/>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N35"/>
  <sheetViews>
    <sheetView showZeros="0" zoomScalePageLayoutView="0" workbookViewId="0" topLeftCell="A1">
      <pane xSplit="3" ySplit="2" topLeftCell="D24" activePane="bottomRight" state="frozen"/>
      <selection pane="topLeft" activeCell="A1" sqref="A1"/>
      <selection pane="topRight" activeCell="A1" sqref="A1"/>
      <selection pane="bottomLeft" activeCell="A1" sqref="A1"/>
      <selection pane="bottomRight" activeCell="M28" sqref="M28"/>
    </sheetView>
  </sheetViews>
  <sheetFormatPr defaultColWidth="9.00390625" defaultRowHeight="13.5"/>
  <cols>
    <col min="1" max="2" width="7.625" style="1" customWidth="1"/>
    <col min="3" max="4" width="10.625" style="1" customWidth="1"/>
    <col min="5" max="5" width="9.625" style="1" customWidth="1"/>
    <col min="6" max="6" width="3.625" style="1" customWidth="1"/>
    <col min="7" max="7" width="10.625" style="1" customWidth="1"/>
    <col min="8" max="8" width="3.625" style="1" customWidth="1"/>
    <col min="9" max="9" width="10.625" style="1" customWidth="1"/>
    <col min="10" max="10" width="3.625" style="1" customWidth="1"/>
    <col min="11" max="12" width="5.625" style="1" customWidth="1"/>
    <col min="13" max="13" width="15.625" style="10" customWidth="1"/>
    <col min="14" max="14" width="12.625" style="10" customWidth="1"/>
    <col min="15" max="16384" width="9.00390625" style="1" customWidth="1"/>
  </cols>
  <sheetData>
    <row r="1" spans="1:3" ht="33" customHeight="1" thickBot="1">
      <c r="A1" s="8" t="s">
        <v>37</v>
      </c>
      <c r="C1" s="83"/>
    </row>
    <row r="2" spans="1:14" ht="33" customHeight="1">
      <c r="A2" s="683" t="s">
        <v>103</v>
      </c>
      <c r="B2" s="754"/>
      <c r="C2" s="755"/>
      <c r="D2" s="754" t="s">
        <v>38</v>
      </c>
      <c r="E2" s="754"/>
      <c r="F2" s="756"/>
      <c r="G2" s="754" t="s">
        <v>354</v>
      </c>
      <c r="H2" s="754"/>
      <c r="I2" s="757" t="s">
        <v>355</v>
      </c>
      <c r="J2" s="754"/>
      <c r="K2" s="754" t="s">
        <v>39</v>
      </c>
      <c r="L2" s="756"/>
      <c r="M2" s="1413" t="s">
        <v>458</v>
      </c>
      <c r="N2" s="447" t="s">
        <v>459</v>
      </c>
    </row>
    <row r="3" spans="1:14" ht="33" customHeight="1">
      <c r="A3" s="758" t="s">
        <v>45</v>
      </c>
      <c r="B3" s="759" t="s">
        <v>40</v>
      </c>
      <c r="C3" s="760"/>
      <c r="D3" s="656"/>
      <c r="E3" s="761"/>
      <c r="F3" s="655"/>
      <c r="G3" s="441"/>
      <c r="H3" s="440" t="s">
        <v>468</v>
      </c>
      <c r="I3" s="416"/>
      <c r="J3" s="440" t="s">
        <v>356</v>
      </c>
      <c r="K3" s="762"/>
      <c r="L3" s="763"/>
      <c r="M3" s="1408" t="s">
        <v>528</v>
      </c>
      <c r="N3" s="444" t="s">
        <v>529</v>
      </c>
    </row>
    <row r="4" spans="1:14" ht="33" customHeight="1">
      <c r="A4" s="743"/>
      <c r="B4" s="733" t="s">
        <v>41</v>
      </c>
      <c r="C4" s="753"/>
      <c r="D4" s="751"/>
      <c r="E4" s="734"/>
      <c r="F4" s="735"/>
      <c r="G4" s="76"/>
      <c r="H4" s="99" t="s">
        <v>468</v>
      </c>
      <c r="I4" s="98"/>
      <c r="J4" s="99" t="s">
        <v>356</v>
      </c>
      <c r="K4" s="736"/>
      <c r="L4" s="737"/>
      <c r="M4" s="1409" t="s">
        <v>528</v>
      </c>
      <c r="N4" s="443" t="s">
        <v>529</v>
      </c>
    </row>
    <row r="5" spans="1:14" ht="33" customHeight="1">
      <c r="A5" s="743"/>
      <c r="B5" s="733" t="s">
        <v>41</v>
      </c>
      <c r="C5" s="753"/>
      <c r="D5" s="751"/>
      <c r="E5" s="734"/>
      <c r="F5" s="735"/>
      <c r="G5" s="76"/>
      <c r="H5" s="99" t="s">
        <v>468</v>
      </c>
      <c r="I5" s="98"/>
      <c r="J5" s="99" t="s">
        <v>356</v>
      </c>
      <c r="K5" s="736"/>
      <c r="L5" s="737"/>
      <c r="M5" s="1409" t="s">
        <v>528</v>
      </c>
      <c r="N5" s="443" t="s">
        <v>529</v>
      </c>
    </row>
    <row r="6" spans="1:14" ht="33" customHeight="1">
      <c r="A6" s="743"/>
      <c r="B6" s="733" t="s">
        <v>42</v>
      </c>
      <c r="C6" s="733"/>
      <c r="D6" s="751"/>
      <c r="E6" s="734"/>
      <c r="F6" s="735"/>
      <c r="G6" s="76"/>
      <c r="H6" s="99" t="s">
        <v>468</v>
      </c>
      <c r="I6" s="98"/>
      <c r="J6" s="99" t="s">
        <v>356</v>
      </c>
      <c r="K6" s="736"/>
      <c r="L6" s="737"/>
      <c r="M6" s="1409" t="s">
        <v>528</v>
      </c>
      <c r="N6" s="443" t="s">
        <v>529</v>
      </c>
    </row>
    <row r="7" spans="1:14" ht="33" customHeight="1">
      <c r="A7" s="743"/>
      <c r="B7" s="733" t="s">
        <v>43</v>
      </c>
      <c r="C7" s="733"/>
      <c r="D7" s="751"/>
      <c r="E7" s="734"/>
      <c r="F7" s="735"/>
      <c r="G7" s="76"/>
      <c r="H7" s="99" t="s">
        <v>468</v>
      </c>
      <c r="I7" s="98"/>
      <c r="J7" s="99" t="s">
        <v>356</v>
      </c>
      <c r="K7" s="736"/>
      <c r="L7" s="737"/>
      <c r="M7" s="1409" t="s">
        <v>528</v>
      </c>
      <c r="N7" s="443" t="s">
        <v>529</v>
      </c>
    </row>
    <row r="8" spans="1:14" ht="33" customHeight="1">
      <c r="A8" s="743"/>
      <c r="B8" s="733" t="s">
        <v>44</v>
      </c>
      <c r="C8" s="733"/>
      <c r="D8" s="751"/>
      <c r="E8" s="734"/>
      <c r="F8" s="735"/>
      <c r="G8" s="76"/>
      <c r="H8" s="99" t="s">
        <v>468</v>
      </c>
      <c r="I8" s="98"/>
      <c r="J8" s="99" t="s">
        <v>356</v>
      </c>
      <c r="K8" s="736"/>
      <c r="L8" s="737"/>
      <c r="M8" s="1409" t="s">
        <v>528</v>
      </c>
      <c r="N8" s="443" t="s">
        <v>529</v>
      </c>
    </row>
    <row r="9" spans="1:14" ht="33" customHeight="1">
      <c r="A9" s="743"/>
      <c r="B9" s="733" t="s">
        <v>469</v>
      </c>
      <c r="C9" s="733"/>
      <c r="D9" s="751"/>
      <c r="E9" s="734"/>
      <c r="F9" s="735"/>
      <c r="G9" s="76"/>
      <c r="H9" s="99" t="s">
        <v>468</v>
      </c>
      <c r="I9" s="98"/>
      <c r="J9" s="99" t="s">
        <v>356</v>
      </c>
      <c r="K9" s="736"/>
      <c r="L9" s="737"/>
      <c r="M9" s="1409" t="s">
        <v>528</v>
      </c>
      <c r="N9" s="443" t="s">
        <v>529</v>
      </c>
    </row>
    <row r="10" spans="1:14" ht="33" customHeight="1">
      <c r="A10" s="743"/>
      <c r="B10" s="733" t="s">
        <v>469</v>
      </c>
      <c r="C10" s="733"/>
      <c r="D10" s="751"/>
      <c r="E10" s="734"/>
      <c r="F10" s="735"/>
      <c r="G10" s="76"/>
      <c r="H10" s="99" t="s">
        <v>468</v>
      </c>
      <c r="I10" s="98"/>
      <c r="J10" s="99" t="s">
        <v>356</v>
      </c>
      <c r="K10" s="736"/>
      <c r="L10" s="737"/>
      <c r="M10" s="1409" t="s">
        <v>528</v>
      </c>
      <c r="N10" s="443" t="s">
        <v>529</v>
      </c>
    </row>
    <row r="11" spans="1:14" ht="33" customHeight="1">
      <c r="A11" s="743"/>
      <c r="B11" s="733"/>
      <c r="C11" s="733"/>
      <c r="D11" s="751"/>
      <c r="E11" s="734"/>
      <c r="F11" s="735"/>
      <c r="G11" s="76"/>
      <c r="H11" s="99" t="s">
        <v>468</v>
      </c>
      <c r="I11" s="98"/>
      <c r="J11" s="99" t="s">
        <v>356</v>
      </c>
      <c r="K11" s="736"/>
      <c r="L11" s="737"/>
      <c r="M11" s="1409" t="s">
        <v>528</v>
      </c>
      <c r="N11" s="443" t="s">
        <v>529</v>
      </c>
    </row>
    <row r="12" spans="1:14" ht="33" customHeight="1">
      <c r="A12" s="743"/>
      <c r="B12" s="738"/>
      <c r="C12" s="738"/>
      <c r="D12" s="752"/>
      <c r="E12" s="739"/>
      <c r="F12" s="740"/>
      <c r="G12" s="101"/>
      <c r="H12" s="103" t="s">
        <v>489</v>
      </c>
      <c r="I12" s="102"/>
      <c r="J12" s="103" t="s">
        <v>356</v>
      </c>
      <c r="K12" s="741"/>
      <c r="L12" s="742"/>
      <c r="M12" s="1410" t="s">
        <v>528</v>
      </c>
      <c r="N12" s="446" t="s">
        <v>529</v>
      </c>
    </row>
    <row r="13" spans="1:14" ht="33" customHeight="1">
      <c r="A13" s="743" t="s">
        <v>349</v>
      </c>
      <c r="B13" s="745" t="s">
        <v>467</v>
      </c>
      <c r="C13" s="745"/>
      <c r="D13" s="746"/>
      <c r="E13" s="746"/>
      <c r="F13" s="747"/>
      <c r="G13" s="63"/>
      <c r="H13" s="97" t="s">
        <v>466</v>
      </c>
      <c r="I13" s="96"/>
      <c r="J13" s="97" t="s">
        <v>50</v>
      </c>
      <c r="K13" s="748"/>
      <c r="L13" s="749"/>
      <c r="M13" s="1408" t="s">
        <v>528</v>
      </c>
      <c r="N13" s="444" t="s">
        <v>529</v>
      </c>
    </row>
    <row r="14" spans="1:14" ht="33" customHeight="1">
      <c r="A14" s="743"/>
      <c r="B14" s="733" t="s">
        <v>467</v>
      </c>
      <c r="C14" s="733"/>
      <c r="D14" s="734"/>
      <c r="E14" s="734"/>
      <c r="F14" s="735"/>
      <c r="G14" s="76"/>
      <c r="H14" s="99" t="s">
        <v>466</v>
      </c>
      <c r="I14" s="98"/>
      <c r="J14" s="99" t="s">
        <v>50</v>
      </c>
      <c r="K14" s="736"/>
      <c r="L14" s="737"/>
      <c r="M14" s="1409" t="s">
        <v>528</v>
      </c>
      <c r="N14" s="443" t="s">
        <v>529</v>
      </c>
    </row>
    <row r="15" spans="1:14" ht="33" customHeight="1">
      <c r="A15" s="743"/>
      <c r="B15" s="733" t="s">
        <v>465</v>
      </c>
      <c r="C15" s="733"/>
      <c r="D15" s="734"/>
      <c r="E15" s="734"/>
      <c r="F15" s="735"/>
      <c r="G15" s="104"/>
      <c r="H15" s="99" t="s">
        <v>52</v>
      </c>
      <c r="I15" s="98"/>
      <c r="J15" s="99" t="s">
        <v>50</v>
      </c>
      <c r="K15" s="736"/>
      <c r="L15" s="737"/>
      <c r="M15" s="1409" t="s">
        <v>528</v>
      </c>
      <c r="N15" s="443" t="s">
        <v>529</v>
      </c>
    </row>
    <row r="16" spans="1:14" ht="33" customHeight="1">
      <c r="A16" s="743"/>
      <c r="B16" s="733" t="s">
        <v>46</v>
      </c>
      <c r="C16" s="733"/>
      <c r="D16" s="734"/>
      <c r="E16" s="734"/>
      <c r="F16" s="735"/>
      <c r="G16" s="104"/>
      <c r="H16" s="99" t="s">
        <v>52</v>
      </c>
      <c r="I16" s="98"/>
      <c r="J16" s="99" t="s">
        <v>50</v>
      </c>
      <c r="K16" s="736"/>
      <c r="L16" s="737"/>
      <c r="M16" s="1409" t="s">
        <v>528</v>
      </c>
      <c r="N16" s="443" t="s">
        <v>529</v>
      </c>
    </row>
    <row r="17" spans="1:14" ht="33" customHeight="1">
      <c r="A17" s="743"/>
      <c r="B17" s="733" t="s">
        <v>47</v>
      </c>
      <c r="C17" s="733"/>
      <c r="D17" s="734"/>
      <c r="E17" s="734"/>
      <c r="F17" s="735"/>
      <c r="G17" s="104"/>
      <c r="H17" s="99" t="s">
        <v>51</v>
      </c>
      <c r="I17" s="98"/>
      <c r="J17" s="99" t="s">
        <v>50</v>
      </c>
      <c r="K17" s="736"/>
      <c r="L17" s="737"/>
      <c r="M17" s="1409" t="s">
        <v>528</v>
      </c>
      <c r="N17" s="443" t="s">
        <v>529</v>
      </c>
    </row>
    <row r="18" spans="1:14" ht="33" customHeight="1">
      <c r="A18" s="743"/>
      <c r="B18" s="733" t="s">
        <v>464</v>
      </c>
      <c r="C18" s="733"/>
      <c r="D18" s="734"/>
      <c r="E18" s="734"/>
      <c r="F18" s="735"/>
      <c r="G18" s="104"/>
      <c r="H18" s="99" t="s">
        <v>51</v>
      </c>
      <c r="I18" s="98"/>
      <c r="J18" s="99" t="s">
        <v>50</v>
      </c>
      <c r="K18" s="736"/>
      <c r="L18" s="737"/>
      <c r="M18" s="1409" t="s">
        <v>528</v>
      </c>
      <c r="N18" s="443" t="s">
        <v>529</v>
      </c>
    </row>
    <row r="19" spans="1:14" ht="33" customHeight="1">
      <c r="A19" s="743"/>
      <c r="B19" s="733" t="s">
        <v>464</v>
      </c>
      <c r="C19" s="733"/>
      <c r="D19" s="734"/>
      <c r="E19" s="734"/>
      <c r="F19" s="735"/>
      <c r="G19" s="104"/>
      <c r="H19" s="99" t="s">
        <v>51</v>
      </c>
      <c r="I19" s="98"/>
      <c r="J19" s="99" t="s">
        <v>50</v>
      </c>
      <c r="K19" s="736"/>
      <c r="L19" s="737"/>
      <c r="M19" s="1409" t="s">
        <v>528</v>
      </c>
      <c r="N19" s="443" t="s">
        <v>529</v>
      </c>
    </row>
    <row r="20" spans="1:14" ht="33" customHeight="1">
      <c r="A20" s="743"/>
      <c r="B20" s="733" t="s">
        <v>48</v>
      </c>
      <c r="C20" s="733"/>
      <c r="D20" s="734"/>
      <c r="E20" s="735"/>
      <c r="F20" s="750"/>
      <c r="G20" s="76"/>
      <c r="H20" s="75"/>
      <c r="I20" s="105"/>
      <c r="J20" s="99" t="s">
        <v>50</v>
      </c>
      <c r="K20" s="736"/>
      <c r="L20" s="737"/>
      <c r="M20" s="1409" t="s">
        <v>528</v>
      </c>
      <c r="N20" s="443" t="s">
        <v>529</v>
      </c>
    </row>
    <row r="21" spans="1:14" ht="33" customHeight="1">
      <c r="A21" s="743"/>
      <c r="B21" s="733" t="s">
        <v>470</v>
      </c>
      <c r="C21" s="733"/>
      <c r="D21" s="734"/>
      <c r="E21" s="735"/>
      <c r="F21" s="750"/>
      <c r="G21" s="76"/>
      <c r="H21" s="75"/>
      <c r="I21" s="105"/>
      <c r="J21" s="99" t="s">
        <v>50</v>
      </c>
      <c r="K21" s="736"/>
      <c r="L21" s="737"/>
      <c r="M21" s="1409" t="s">
        <v>528</v>
      </c>
      <c r="N21" s="443" t="s">
        <v>529</v>
      </c>
    </row>
    <row r="22" spans="1:14" ht="33" customHeight="1">
      <c r="A22" s="743"/>
      <c r="B22" s="733" t="s">
        <v>463</v>
      </c>
      <c r="C22" s="733"/>
      <c r="D22" s="734"/>
      <c r="E22" s="735"/>
      <c r="F22" s="750"/>
      <c r="G22" s="76"/>
      <c r="H22" s="75"/>
      <c r="I22" s="105"/>
      <c r="J22" s="99" t="s">
        <v>50</v>
      </c>
      <c r="K22" s="736"/>
      <c r="L22" s="737"/>
      <c r="M22" s="1409" t="s">
        <v>528</v>
      </c>
      <c r="N22" s="443" t="s">
        <v>529</v>
      </c>
    </row>
    <row r="23" spans="1:14" ht="33" customHeight="1">
      <c r="A23" s="743"/>
      <c r="B23" s="733" t="s">
        <v>49</v>
      </c>
      <c r="C23" s="733"/>
      <c r="D23" s="734"/>
      <c r="E23" s="735"/>
      <c r="F23" s="750"/>
      <c r="G23" s="76"/>
      <c r="H23" s="75"/>
      <c r="I23" s="105"/>
      <c r="J23" s="99" t="s">
        <v>50</v>
      </c>
      <c r="K23" s="736"/>
      <c r="L23" s="737"/>
      <c r="M23" s="1409" t="s">
        <v>528</v>
      </c>
      <c r="N23" s="443" t="s">
        <v>529</v>
      </c>
    </row>
    <row r="24" spans="1:14" ht="33" customHeight="1">
      <c r="A24" s="743"/>
      <c r="B24" s="733" t="s">
        <v>462</v>
      </c>
      <c r="C24" s="733"/>
      <c r="D24" s="734"/>
      <c r="E24" s="735"/>
      <c r="F24" s="750"/>
      <c r="G24" s="76"/>
      <c r="H24" s="75"/>
      <c r="I24" s="105"/>
      <c r="J24" s="99" t="s">
        <v>50</v>
      </c>
      <c r="K24" s="736"/>
      <c r="L24" s="737"/>
      <c r="M24" s="1409" t="s">
        <v>528</v>
      </c>
      <c r="N24" s="443" t="s">
        <v>529</v>
      </c>
    </row>
    <row r="25" spans="1:14" ht="33" customHeight="1">
      <c r="A25" s="743"/>
      <c r="B25" s="733"/>
      <c r="C25" s="733"/>
      <c r="D25" s="734"/>
      <c r="E25" s="734"/>
      <c r="F25" s="735"/>
      <c r="G25" s="76"/>
      <c r="H25" s="75"/>
      <c r="I25" s="105"/>
      <c r="J25" s="99" t="s">
        <v>50</v>
      </c>
      <c r="K25" s="736"/>
      <c r="L25" s="737"/>
      <c r="M25" s="1409" t="s">
        <v>528</v>
      </c>
      <c r="N25" s="443" t="s">
        <v>529</v>
      </c>
    </row>
    <row r="26" spans="1:14" ht="33" customHeight="1">
      <c r="A26" s="743"/>
      <c r="B26" s="738"/>
      <c r="C26" s="738"/>
      <c r="D26" s="739"/>
      <c r="E26" s="739"/>
      <c r="F26" s="740"/>
      <c r="G26" s="101"/>
      <c r="H26" s="100"/>
      <c r="I26" s="106"/>
      <c r="J26" s="103" t="s">
        <v>50</v>
      </c>
      <c r="K26" s="741"/>
      <c r="L26" s="742"/>
      <c r="M26" s="1411" t="s">
        <v>528</v>
      </c>
      <c r="N26" s="445" t="s">
        <v>529</v>
      </c>
    </row>
    <row r="27" spans="1:14" ht="33" customHeight="1">
      <c r="A27" s="743" t="s">
        <v>53</v>
      </c>
      <c r="B27" s="745" t="s">
        <v>55</v>
      </c>
      <c r="C27" s="745"/>
      <c r="D27" s="746"/>
      <c r="E27" s="746"/>
      <c r="F27" s="747"/>
      <c r="G27" s="107"/>
      <c r="H27" s="97" t="s">
        <v>461</v>
      </c>
      <c r="I27" s="96"/>
      <c r="J27" s="97" t="s">
        <v>50</v>
      </c>
      <c r="K27" s="748"/>
      <c r="L27" s="749"/>
      <c r="M27" s="1408" t="s">
        <v>528</v>
      </c>
      <c r="N27" s="444" t="s">
        <v>529</v>
      </c>
    </row>
    <row r="28" spans="1:14" ht="33" customHeight="1">
      <c r="A28" s="743"/>
      <c r="B28" s="733" t="s">
        <v>55</v>
      </c>
      <c r="C28" s="733"/>
      <c r="D28" s="734"/>
      <c r="E28" s="734"/>
      <c r="F28" s="735"/>
      <c r="G28" s="104"/>
      <c r="H28" s="99" t="s">
        <v>461</v>
      </c>
      <c r="I28" s="98"/>
      <c r="J28" s="99" t="s">
        <v>50</v>
      </c>
      <c r="K28" s="736"/>
      <c r="L28" s="737"/>
      <c r="M28" s="1409" t="s">
        <v>528</v>
      </c>
      <c r="N28" s="443" t="s">
        <v>529</v>
      </c>
    </row>
    <row r="29" spans="1:14" ht="33" customHeight="1">
      <c r="A29" s="743"/>
      <c r="B29" s="733" t="s">
        <v>54</v>
      </c>
      <c r="C29" s="733"/>
      <c r="D29" s="734"/>
      <c r="E29" s="734"/>
      <c r="F29" s="735"/>
      <c r="G29" s="104"/>
      <c r="H29" s="99"/>
      <c r="I29" s="98"/>
      <c r="J29" s="99" t="s">
        <v>50</v>
      </c>
      <c r="K29" s="736"/>
      <c r="L29" s="737"/>
      <c r="M29" s="1409" t="s">
        <v>528</v>
      </c>
      <c r="N29" s="443" t="s">
        <v>529</v>
      </c>
    </row>
    <row r="30" spans="1:14" ht="33" customHeight="1">
      <c r="A30" s="743"/>
      <c r="B30" s="733" t="s">
        <v>56</v>
      </c>
      <c r="C30" s="733"/>
      <c r="D30" s="734"/>
      <c r="E30" s="734"/>
      <c r="F30" s="735"/>
      <c r="G30" s="104"/>
      <c r="H30" s="99" t="s">
        <v>460</v>
      </c>
      <c r="I30" s="98"/>
      <c r="J30" s="99" t="s">
        <v>50</v>
      </c>
      <c r="K30" s="736"/>
      <c r="L30" s="737"/>
      <c r="M30" s="1409" t="s">
        <v>528</v>
      </c>
      <c r="N30" s="443" t="s">
        <v>529</v>
      </c>
    </row>
    <row r="31" spans="1:14" ht="33" customHeight="1" thickBot="1">
      <c r="A31" s="744"/>
      <c r="B31" s="725" t="s">
        <v>56</v>
      </c>
      <c r="C31" s="725"/>
      <c r="D31" s="726"/>
      <c r="E31" s="726"/>
      <c r="F31" s="727"/>
      <c r="G31" s="108"/>
      <c r="H31" s="109" t="s">
        <v>460</v>
      </c>
      <c r="I31" s="62"/>
      <c r="J31" s="513" t="s">
        <v>50</v>
      </c>
      <c r="K31" s="728"/>
      <c r="L31" s="729"/>
      <c r="M31" s="1412" t="s">
        <v>528</v>
      </c>
      <c r="N31" s="442" t="s">
        <v>529</v>
      </c>
    </row>
    <row r="32" spans="1:12" ht="9.75" customHeight="1">
      <c r="A32" s="359"/>
      <c r="B32" s="360"/>
      <c r="C32" s="360"/>
      <c r="D32" s="324"/>
      <c r="E32" s="324"/>
      <c r="F32" s="324"/>
      <c r="G32" s="16"/>
      <c r="H32" s="324"/>
      <c r="I32" s="324"/>
      <c r="J32" s="324"/>
      <c r="K32" s="361"/>
      <c r="L32" s="361"/>
    </row>
    <row r="33" spans="1:14" ht="21" customHeight="1">
      <c r="A33" s="730" t="s">
        <v>443</v>
      </c>
      <c r="B33" s="730"/>
      <c r="C33" s="730"/>
      <c r="D33" s="730"/>
      <c r="E33" s="730"/>
      <c r="F33" s="730"/>
      <c r="G33" s="730"/>
      <c r="H33" s="730"/>
      <c r="I33" s="730"/>
      <c r="J33" s="730"/>
      <c r="K33" s="730"/>
      <c r="L33" s="730"/>
      <c r="M33" s="730"/>
      <c r="N33" s="730"/>
    </row>
    <row r="34" spans="1:14" ht="21" customHeight="1">
      <c r="A34" s="731" t="s">
        <v>527</v>
      </c>
      <c r="B34" s="731"/>
      <c r="C34" s="731"/>
      <c r="D34" s="731"/>
      <c r="E34" s="731"/>
      <c r="F34" s="731"/>
      <c r="G34" s="731"/>
      <c r="H34" s="731"/>
      <c r="I34" s="731"/>
      <c r="J34" s="731"/>
      <c r="K34" s="731"/>
      <c r="L34" s="731"/>
      <c r="M34" s="731"/>
      <c r="N34" s="731"/>
    </row>
    <row r="35" spans="1:14" ht="21" customHeight="1">
      <c r="A35" s="732">
        <v>2</v>
      </c>
      <c r="B35" s="732"/>
      <c r="C35" s="732"/>
      <c r="D35" s="732"/>
      <c r="E35" s="732"/>
      <c r="F35" s="732"/>
      <c r="G35" s="732"/>
      <c r="H35" s="732"/>
      <c r="I35" s="732"/>
      <c r="J35" s="732"/>
      <c r="K35" s="732"/>
      <c r="L35" s="732"/>
      <c r="M35" s="732"/>
      <c r="N35" s="732"/>
    </row>
    <row r="36" ht="21" customHeight="1"/>
  </sheetData>
  <sheetProtection/>
  <mergeCells count="98">
    <mergeCell ref="A2:C2"/>
    <mergeCell ref="D2:F2"/>
    <mergeCell ref="G2:H2"/>
    <mergeCell ref="I2:J2"/>
    <mergeCell ref="K2:L2"/>
    <mergeCell ref="A3:A12"/>
    <mergeCell ref="B3:C3"/>
    <mergeCell ref="D3:F3"/>
    <mergeCell ref="K3:L3"/>
    <mergeCell ref="B4:C4"/>
    <mergeCell ref="D4:F4"/>
    <mergeCell ref="K4:L4"/>
    <mergeCell ref="B5:C5"/>
    <mergeCell ref="D5:F5"/>
    <mergeCell ref="K5:L5"/>
    <mergeCell ref="B6:C6"/>
    <mergeCell ref="D6:F6"/>
    <mergeCell ref="K6:L6"/>
    <mergeCell ref="B7:C7"/>
    <mergeCell ref="D7:F7"/>
    <mergeCell ref="K7:L7"/>
    <mergeCell ref="B8:C8"/>
    <mergeCell ref="D8:F8"/>
    <mergeCell ref="K8:L8"/>
    <mergeCell ref="B9:C9"/>
    <mergeCell ref="D9:F9"/>
    <mergeCell ref="K9:L9"/>
    <mergeCell ref="B10:C10"/>
    <mergeCell ref="D10:F10"/>
    <mergeCell ref="K10:L10"/>
    <mergeCell ref="B11:C11"/>
    <mergeCell ref="D11:F11"/>
    <mergeCell ref="K11:L11"/>
    <mergeCell ref="B12:C12"/>
    <mergeCell ref="D12:F12"/>
    <mergeCell ref="K12:L12"/>
    <mergeCell ref="A13:A26"/>
    <mergeCell ref="B13:C13"/>
    <mergeCell ref="D13:F13"/>
    <mergeCell ref="K13:L13"/>
    <mergeCell ref="B14:C14"/>
    <mergeCell ref="D14:F14"/>
    <mergeCell ref="K14:L14"/>
    <mergeCell ref="B15:C15"/>
    <mergeCell ref="D15:F15"/>
    <mergeCell ref="K15:L15"/>
    <mergeCell ref="B16:C16"/>
    <mergeCell ref="D16:F16"/>
    <mergeCell ref="K16:L16"/>
    <mergeCell ref="B17:C17"/>
    <mergeCell ref="D17:F17"/>
    <mergeCell ref="K17:L17"/>
    <mergeCell ref="B18:C18"/>
    <mergeCell ref="D18:F18"/>
    <mergeCell ref="K18:L18"/>
    <mergeCell ref="B19:C19"/>
    <mergeCell ref="D19:F19"/>
    <mergeCell ref="K19:L19"/>
    <mergeCell ref="B20:C20"/>
    <mergeCell ref="D20:F20"/>
    <mergeCell ref="K20:L20"/>
    <mergeCell ref="B21:C21"/>
    <mergeCell ref="D21:F21"/>
    <mergeCell ref="K21:L21"/>
    <mergeCell ref="B22:C22"/>
    <mergeCell ref="D22:F22"/>
    <mergeCell ref="K22:L22"/>
    <mergeCell ref="B23:C23"/>
    <mergeCell ref="D23:F23"/>
    <mergeCell ref="K23:L23"/>
    <mergeCell ref="B24:C24"/>
    <mergeCell ref="D24:F24"/>
    <mergeCell ref="K24:L24"/>
    <mergeCell ref="B25:C25"/>
    <mergeCell ref="D25:F25"/>
    <mergeCell ref="K25:L25"/>
    <mergeCell ref="B26:C26"/>
    <mergeCell ref="D26:F26"/>
    <mergeCell ref="K26:L26"/>
    <mergeCell ref="A27:A31"/>
    <mergeCell ref="B27:C27"/>
    <mergeCell ref="D27:F27"/>
    <mergeCell ref="K27:L27"/>
    <mergeCell ref="B28:C28"/>
    <mergeCell ref="D28:F28"/>
    <mergeCell ref="K28:L28"/>
    <mergeCell ref="B29:C29"/>
    <mergeCell ref="D29:F29"/>
    <mergeCell ref="K29:L29"/>
    <mergeCell ref="B30:C30"/>
    <mergeCell ref="D30:F30"/>
    <mergeCell ref="K30:L30"/>
    <mergeCell ref="B31:C31"/>
    <mergeCell ref="D31:F31"/>
    <mergeCell ref="K31:L31"/>
    <mergeCell ref="A33:N33"/>
    <mergeCell ref="A34:N34"/>
    <mergeCell ref="A35:N35"/>
  </mergeCells>
  <printOptions/>
  <pageMargins left="0.7874015748031497" right="0.3937007874015748" top="0.7874015748031497" bottom="0.3937007874015748" header="0.5118110236220472" footer="0.11811023622047245"/>
  <pageSetup fitToHeight="1" fitToWidth="1"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P35"/>
  <sheetViews>
    <sheetView showZeros="0" zoomScalePageLayoutView="0" workbookViewId="0" topLeftCell="A19">
      <selection activeCell="M33" sqref="M33:O33"/>
    </sheetView>
  </sheetViews>
  <sheetFormatPr defaultColWidth="9.00390625" defaultRowHeight="13.5"/>
  <cols>
    <col min="1" max="1" width="8.625" style="1" customWidth="1"/>
    <col min="2" max="2" width="2.375" style="1" customWidth="1"/>
    <col min="3" max="3" width="8.625" style="1" customWidth="1"/>
    <col min="4" max="4" width="2.375" style="1" customWidth="1"/>
    <col min="5" max="5" width="8.625" style="1" customWidth="1"/>
    <col min="6" max="6" width="2.375" style="1" customWidth="1"/>
    <col min="7" max="7" width="8.625" style="1" customWidth="1"/>
    <col min="8" max="8" width="2.375" style="1" customWidth="1"/>
    <col min="9" max="9" width="8.625" style="1" customWidth="1"/>
    <col min="10" max="10" width="2.375" style="1" customWidth="1"/>
    <col min="11" max="11" width="8.625" style="1" customWidth="1"/>
    <col min="12" max="12" width="2.375" style="1" customWidth="1"/>
    <col min="13" max="13" width="8.625" style="1" customWidth="1"/>
    <col min="14" max="14" width="2.375" style="1" customWidth="1"/>
    <col min="15" max="15" width="8.625" style="1" customWidth="1"/>
    <col min="16" max="16" width="2.375" style="1" customWidth="1"/>
    <col min="17" max="16384" width="9.00390625" style="1" customWidth="1"/>
  </cols>
  <sheetData>
    <row r="1" spans="1:16" ht="30" customHeight="1" thickBot="1">
      <c r="A1" s="855" t="s">
        <v>57</v>
      </c>
      <c r="B1" s="855"/>
      <c r="C1" s="855"/>
      <c r="D1" s="855"/>
      <c r="E1" s="855"/>
      <c r="F1" s="855"/>
      <c r="G1" s="855"/>
      <c r="H1" s="855"/>
      <c r="I1" s="855"/>
      <c r="J1" s="855"/>
      <c r="K1" s="855"/>
      <c r="L1" s="855"/>
      <c r="M1" s="855"/>
      <c r="N1" s="855"/>
      <c r="O1" s="855"/>
      <c r="P1" s="855"/>
    </row>
    <row r="2" spans="1:16" ht="24" customHeight="1">
      <c r="A2" s="800" t="s">
        <v>271</v>
      </c>
      <c r="B2" s="801"/>
      <c r="C2" s="802"/>
      <c r="D2" s="802"/>
      <c r="E2" s="802"/>
      <c r="F2" s="802"/>
      <c r="G2" s="802"/>
      <c r="H2" s="802"/>
      <c r="I2" s="802"/>
      <c r="J2" s="802"/>
      <c r="K2" s="802"/>
      <c r="L2" s="802"/>
      <c r="M2" s="802"/>
      <c r="N2" s="802"/>
      <c r="O2" s="802"/>
      <c r="P2" s="803"/>
    </row>
    <row r="3" spans="1:16" ht="24" customHeight="1">
      <c r="A3" s="805" t="s">
        <v>471</v>
      </c>
      <c r="B3" s="793"/>
      <c r="C3" s="792" t="s">
        <v>472</v>
      </c>
      <c r="D3" s="793"/>
      <c r="E3" s="792" t="s">
        <v>473</v>
      </c>
      <c r="F3" s="793"/>
      <c r="G3" s="792"/>
      <c r="H3" s="793"/>
      <c r="I3" s="792"/>
      <c r="J3" s="793"/>
      <c r="K3" s="766" t="s">
        <v>270</v>
      </c>
      <c r="L3" s="767"/>
      <c r="M3" s="767"/>
      <c r="N3" s="767"/>
      <c r="O3" s="767"/>
      <c r="P3" s="768"/>
    </row>
    <row r="4" spans="1:16" ht="24" customHeight="1">
      <c r="A4" s="781"/>
      <c r="B4" s="794" t="s">
        <v>59</v>
      </c>
      <c r="C4" s="783"/>
      <c r="D4" s="794" t="s">
        <v>59</v>
      </c>
      <c r="E4" s="783"/>
      <c r="F4" s="794" t="s">
        <v>59</v>
      </c>
      <c r="G4" s="783"/>
      <c r="H4" s="794" t="s">
        <v>59</v>
      </c>
      <c r="I4" s="783"/>
      <c r="J4" s="794" t="s">
        <v>59</v>
      </c>
      <c r="K4" s="769" t="s">
        <v>268</v>
      </c>
      <c r="L4" s="770"/>
      <c r="M4" s="770"/>
      <c r="N4" s="770"/>
      <c r="O4" s="770"/>
      <c r="P4" s="771"/>
    </row>
    <row r="5" spans="1:16" ht="24" customHeight="1">
      <c r="A5" s="804"/>
      <c r="B5" s="795"/>
      <c r="C5" s="798"/>
      <c r="D5" s="795"/>
      <c r="E5" s="798"/>
      <c r="F5" s="795"/>
      <c r="G5" s="798"/>
      <c r="H5" s="795"/>
      <c r="I5" s="798"/>
      <c r="J5" s="795"/>
      <c r="K5" s="769" t="s">
        <v>304</v>
      </c>
      <c r="L5" s="772"/>
      <c r="M5" s="773"/>
      <c r="N5" s="387"/>
      <c r="O5" s="387"/>
      <c r="P5" s="388" t="s">
        <v>25</v>
      </c>
    </row>
    <row r="6" spans="1:16" ht="24" customHeight="1">
      <c r="A6" s="779" t="s">
        <v>350</v>
      </c>
      <c r="B6" s="780"/>
      <c r="C6" s="764" t="s">
        <v>454</v>
      </c>
      <c r="D6" s="765"/>
      <c r="E6" s="764" t="s">
        <v>357</v>
      </c>
      <c r="F6" s="765"/>
      <c r="G6" s="796" t="s">
        <v>474</v>
      </c>
      <c r="H6" s="797"/>
      <c r="I6" s="796" t="s">
        <v>58</v>
      </c>
      <c r="J6" s="797"/>
      <c r="K6" s="769" t="s">
        <v>269</v>
      </c>
      <c r="L6" s="772"/>
      <c r="M6" s="773"/>
      <c r="N6" s="387"/>
      <c r="O6" s="387"/>
      <c r="P6" s="388" t="s">
        <v>25</v>
      </c>
    </row>
    <row r="7" spans="1:16" ht="24" customHeight="1">
      <c r="A7" s="781"/>
      <c r="B7" s="794" t="s">
        <v>59</v>
      </c>
      <c r="C7" s="783"/>
      <c r="D7" s="794" t="s">
        <v>59</v>
      </c>
      <c r="E7" s="783"/>
      <c r="F7" s="794" t="s">
        <v>59</v>
      </c>
      <c r="G7" s="809"/>
      <c r="H7" s="787"/>
      <c r="I7" s="785">
        <f>SUM(A4,C4,E4,G4,I4,A7,C7,E7,G7)</f>
        <v>0</v>
      </c>
      <c r="J7" s="787" t="s">
        <v>318</v>
      </c>
      <c r="K7" s="769" t="s">
        <v>361</v>
      </c>
      <c r="L7" s="772"/>
      <c r="M7" s="773"/>
      <c r="N7" s="387"/>
      <c r="O7" s="387"/>
      <c r="P7" s="388" t="s">
        <v>25</v>
      </c>
    </row>
    <row r="8" spans="1:16" ht="24" customHeight="1" thickBot="1">
      <c r="A8" s="782"/>
      <c r="B8" s="799"/>
      <c r="C8" s="784"/>
      <c r="D8" s="799"/>
      <c r="E8" s="784"/>
      <c r="F8" s="799"/>
      <c r="G8" s="810"/>
      <c r="H8" s="788"/>
      <c r="I8" s="786"/>
      <c r="J8" s="788"/>
      <c r="K8" s="789"/>
      <c r="L8" s="790"/>
      <c r="M8" s="791"/>
      <c r="N8" s="389"/>
      <c r="O8" s="389"/>
      <c r="P8" s="390" t="s">
        <v>25</v>
      </c>
    </row>
    <row r="9" spans="1:16" ht="24" customHeight="1">
      <c r="A9" s="832" t="s">
        <v>530</v>
      </c>
      <c r="B9" s="833"/>
      <c r="C9" s="833"/>
      <c r="D9" s="833"/>
      <c r="E9" s="833"/>
      <c r="F9" s="833"/>
      <c r="G9" s="833"/>
      <c r="H9" s="833"/>
      <c r="I9" s="833"/>
      <c r="J9" s="833"/>
      <c r="K9" s="833"/>
      <c r="L9" s="833"/>
      <c r="M9" s="833"/>
      <c r="N9" s="833"/>
      <c r="O9" s="833"/>
      <c r="P9" s="834"/>
    </row>
    <row r="10" spans="1:16" ht="24" customHeight="1">
      <c r="A10" s="776" t="s">
        <v>60</v>
      </c>
      <c r="B10" s="777"/>
      <c r="C10" s="777"/>
      <c r="D10" s="777"/>
      <c r="E10" s="777"/>
      <c r="F10" s="777"/>
      <c r="G10" s="777"/>
      <c r="H10" s="777"/>
      <c r="I10" s="778" t="s">
        <v>62</v>
      </c>
      <c r="J10" s="777"/>
      <c r="K10" s="777"/>
      <c r="L10" s="777"/>
      <c r="M10" s="778" t="s">
        <v>84</v>
      </c>
      <c r="N10" s="777"/>
      <c r="O10" s="777"/>
      <c r="P10" s="811"/>
    </row>
    <row r="11" spans="1:16" ht="24" customHeight="1">
      <c r="A11" s="812" t="s">
        <v>61</v>
      </c>
      <c r="B11" s="813"/>
      <c r="C11" s="813"/>
      <c r="D11" s="813"/>
      <c r="E11" s="814" t="s">
        <v>298</v>
      </c>
      <c r="F11" s="814"/>
      <c r="G11" s="814"/>
      <c r="H11" s="815"/>
      <c r="I11" s="836" t="s">
        <v>432</v>
      </c>
      <c r="J11" s="813"/>
      <c r="K11" s="813"/>
      <c r="L11" s="837"/>
      <c r="M11" s="867"/>
      <c r="N11" s="868"/>
      <c r="O11" s="868"/>
      <c r="P11" s="869"/>
    </row>
    <row r="12" spans="1:16" ht="24" customHeight="1">
      <c r="A12" s="816" t="s">
        <v>297</v>
      </c>
      <c r="B12" s="808"/>
      <c r="C12" s="806" t="s">
        <v>299</v>
      </c>
      <c r="D12" s="806"/>
      <c r="E12" s="840" t="s">
        <v>297</v>
      </c>
      <c r="F12" s="840"/>
      <c r="G12" s="840" t="s">
        <v>299</v>
      </c>
      <c r="H12" s="841"/>
      <c r="I12" s="825" t="s">
        <v>297</v>
      </c>
      <c r="J12" s="808"/>
      <c r="K12" s="806" t="s">
        <v>299</v>
      </c>
      <c r="L12" s="807"/>
      <c r="M12" s="806" t="s">
        <v>297</v>
      </c>
      <c r="N12" s="808"/>
      <c r="O12" s="806" t="s">
        <v>299</v>
      </c>
      <c r="P12" s="835"/>
    </row>
    <row r="13" spans="1:16" ht="24" customHeight="1">
      <c r="A13" s="363"/>
      <c r="B13" s="364" t="s">
        <v>59</v>
      </c>
      <c r="C13" s="365"/>
      <c r="D13" s="366" t="s">
        <v>59</v>
      </c>
      <c r="E13" s="367"/>
      <c r="F13" s="364" t="s">
        <v>59</v>
      </c>
      <c r="G13" s="367"/>
      <c r="H13" s="368" t="s">
        <v>59</v>
      </c>
      <c r="I13" s="369"/>
      <c r="J13" s="364" t="s">
        <v>59</v>
      </c>
      <c r="K13" s="365"/>
      <c r="L13" s="368" t="s">
        <v>59</v>
      </c>
      <c r="M13" s="365"/>
      <c r="N13" s="364" t="s">
        <v>59</v>
      </c>
      <c r="O13" s="365"/>
      <c r="P13" s="370" t="s">
        <v>59</v>
      </c>
    </row>
    <row r="14" spans="1:16" ht="24" customHeight="1">
      <c r="A14" s="829" t="s">
        <v>58</v>
      </c>
      <c r="B14" s="830"/>
      <c r="C14" s="193">
        <f>SUM(A13,C13)</f>
        <v>0</v>
      </c>
      <c r="D14" s="194" t="s">
        <v>59</v>
      </c>
      <c r="E14" s="844" t="s">
        <v>58</v>
      </c>
      <c r="F14" s="830"/>
      <c r="G14" s="193">
        <f>SUM(E13,G13)</f>
        <v>0</v>
      </c>
      <c r="H14" s="195" t="s">
        <v>59</v>
      </c>
      <c r="I14" s="838" t="s">
        <v>58</v>
      </c>
      <c r="J14" s="830"/>
      <c r="K14" s="193">
        <f>SUM(I13,K13)</f>
        <v>0</v>
      </c>
      <c r="L14" s="195" t="s">
        <v>59</v>
      </c>
      <c r="M14" s="838" t="s">
        <v>58</v>
      </c>
      <c r="N14" s="830"/>
      <c r="O14" s="193">
        <f>SUM(M13,O13)</f>
        <v>0</v>
      </c>
      <c r="P14" s="196" t="s">
        <v>59</v>
      </c>
    </row>
    <row r="15" spans="1:16" ht="24" customHeight="1">
      <c r="A15" s="817" t="s">
        <v>531</v>
      </c>
      <c r="B15" s="818"/>
      <c r="C15" s="818"/>
      <c r="D15" s="818"/>
      <c r="E15" s="818"/>
      <c r="F15" s="818"/>
      <c r="G15" s="818"/>
      <c r="H15" s="818"/>
      <c r="I15" s="818"/>
      <c r="J15" s="818"/>
      <c r="K15" s="818"/>
      <c r="L15" s="818"/>
      <c r="M15" s="818"/>
      <c r="N15" s="818"/>
      <c r="O15" s="818"/>
      <c r="P15" s="819"/>
    </row>
    <row r="16" spans="1:16" ht="24" customHeight="1">
      <c r="A16" s="839" t="s">
        <v>532</v>
      </c>
      <c r="B16" s="821"/>
      <c r="C16" s="821"/>
      <c r="D16" s="821"/>
      <c r="E16" s="820" t="s">
        <v>508</v>
      </c>
      <c r="F16" s="821"/>
      <c r="G16" s="821"/>
      <c r="H16" s="821"/>
      <c r="I16" s="820" t="s">
        <v>509</v>
      </c>
      <c r="J16" s="821"/>
      <c r="K16" s="821"/>
      <c r="L16" s="822"/>
      <c r="M16" s="821" t="s">
        <v>510</v>
      </c>
      <c r="N16" s="823"/>
      <c r="O16" s="823"/>
      <c r="P16" s="824"/>
    </row>
    <row r="17" spans="1:16" ht="24" customHeight="1">
      <c r="A17" s="816" t="s">
        <v>297</v>
      </c>
      <c r="B17" s="808"/>
      <c r="C17" s="806" t="s">
        <v>299</v>
      </c>
      <c r="D17" s="806"/>
      <c r="E17" s="825" t="s">
        <v>297</v>
      </c>
      <c r="F17" s="808"/>
      <c r="G17" s="806" t="s">
        <v>299</v>
      </c>
      <c r="H17" s="807"/>
      <c r="I17" s="825" t="s">
        <v>297</v>
      </c>
      <c r="J17" s="808"/>
      <c r="K17" s="806" t="s">
        <v>299</v>
      </c>
      <c r="L17" s="807"/>
      <c r="M17" s="806" t="s">
        <v>297</v>
      </c>
      <c r="N17" s="808"/>
      <c r="O17" s="806" t="s">
        <v>299</v>
      </c>
      <c r="P17" s="835"/>
    </row>
    <row r="18" spans="1:16" ht="24" customHeight="1">
      <c r="A18" s="188"/>
      <c r="B18" s="189" t="s">
        <v>59</v>
      </c>
      <c r="C18" s="169"/>
      <c r="D18" s="190" t="s">
        <v>59</v>
      </c>
      <c r="E18" s="170"/>
      <c r="F18" s="189" t="s">
        <v>59</v>
      </c>
      <c r="G18" s="169"/>
      <c r="H18" s="191" t="s">
        <v>59</v>
      </c>
      <c r="I18" s="170"/>
      <c r="J18" s="189" t="s">
        <v>59</v>
      </c>
      <c r="K18" s="169"/>
      <c r="L18" s="191" t="s">
        <v>59</v>
      </c>
      <c r="M18" s="169"/>
      <c r="N18" s="189" t="s">
        <v>59</v>
      </c>
      <c r="O18" s="169"/>
      <c r="P18" s="192" t="s">
        <v>59</v>
      </c>
    </row>
    <row r="19" spans="1:16" ht="24" customHeight="1">
      <c r="A19" s="829" t="s">
        <v>58</v>
      </c>
      <c r="B19" s="830"/>
      <c r="C19" s="193">
        <f>SUM(A18,C18)</f>
        <v>0</v>
      </c>
      <c r="D19" s="194" t="s">
        <v>59</v>
      </c>
      <c r="E19" s="838" t="s">
        <v>58</v>
      </c>
      <c r="F19" s="830"/>
      <c r="G19" s="193">
        <f>SUM(E18,G18)</f>
        <v>0</v>
      </c>
      <c r="H19" s="195" t="s">
        <v>59</v>
      </c>
      <c r="I19" s="838" t="s">
        <v>58</v>
      </c>
      <c r="J19" s="830"/>
      <c r="K19" s="193">
        <f>SUM(I18,K18)</f>
        <v>0</v>
      </c>
      <c r="L19" s="195" t="s">
        <v>59</v>
      </c>
      <c r="M19" s="838" t="s">
        <v>58</v>
      </c>
      <c r="N19" s="830"/>
      <c r="O19" s="193">
        <f>SUM(M18,O18)</f>
        <v>0</v>
      </c>
      <c r="P19" s="196" t="s">
        <v>59</v>
      </c>
    </row>
    <row r="20" spans="1:16" ht="24" customHeight="1">
      <c r="A20" s="826" t="s">
        <v>301</v>
      </c>
      <c r="B20" s="827"/>
      <c r="C20" s="827"/>
      <c r="D20" s="827"/>
      <c r="E20" s="827"/>
      <c r="F20" s="827"/>
      <c r="G20" s="827"/>
      <c r="H20" s="827"/>
      <c r="I20" s="827"/>
      <c r="J20" s="827"/>
      <c r="K20" s="827"/>
      <c r="L20" s="827"/>
      <c r="M20" s="827"/>
      <c r="N20" s="827"/>
      <c r="O20" s="827"/>
      <c r="P20" s="828"/>
    </row>
    <row r="21" spans="1:16" ht="24" customHeight="1">
      <c r="A21" s="845" t="s">
        <v>302</v>
      </c>
      <c r="B21" s="823"/>
      <c r="C21" s="823"/>
      <c r="D21" s="823"/>
      <c r="E21" s="848" t="s">
        <v>358</v>
      </c>
      <c r="F21" s="823"/>
      <c r="G21" s="823"/>
      <c r="H21" s="823"/>
      <c r="I21" s="848"/>
      <c r="J21" s="823"/>
      <c r="K21" s="823"/>
      <c r="L21" s="849"/>
      <c r="M21" s="850" t="s">
        <v>511</v>
      </c>
      <c r="N21" s="823"/>
      <c r="O21" s="823"/>
      <c r="P21" s="824"/>
    </row>
    <row r="22" spans="1:16" ht="24" customHeight="1">
      <c r="A22" s="816" t="s">
        <v>297</v>
      </c>
      <c r="B22" s="808"/>
      <c r="C22" s="806" t="s">
        <v>299</v>
      </c>
      <c r="D22" s="806"/>
      <c r="E22" s="825" t="s">
        <v>297</v>
      </c>
      <c r="F22" s="808"/>
      <c r="G22" s="806" t="s">
        <v>299</v>
      </c>
      <c r="H22" s="807"/>
      <c r="I22" s="825" t="s">
        <v>297</v>
      </c>
      <c r="J22" s="808"/>
      <c r="K22" s="806" t="s">
        <v>299</v>
      </c>
      <c r="L22" s="807"/>
      <c r="M22" s="710" t="s">
        <v>297</v>
      </c>
      <c r="N22" s="842"/>
      <c r="O22" s="710" t="s">
        <v>299</v>
      </c>
      <c r="P22" s="843"/>
    </row>
    <row r="23" spans="1:16" ht="24" customHeight="1">
      <c r="A23" s="188"/>
      <c r="B23" s="189" t="s">
        <v>59</v>
      </c>
      <c r="C23" s="169"/>
      <c r="D23" s="190" t="s">
        <v>59</v>
      </c>
      <c r="E23" s="170"/>
      <c r="F23" s="189" t="s">
        <v>59</v>
      </c>
      <c r="G23" s="169"/>
      <c r="H23" s="191" t="s">
        <v>59</v>
      </c>
      <c r="I23" s="170"/>
      <c r="J23" s="189" t="s">
        <v>59</v>
      </c>
      <c r="K23" s="169"/>
      <c r="L23" s="191" t="s">
        <v>59</v>
      </c>
      <c r="M23" s="236">
        <f>SUM(A13,E13,I13,M13,A18,E18,I18,M18,A23,E23,I23)</f>
        <v>0</v>
      </c>
      <c r="N23" s="237" t="s">
        <v>445</v>
      </c>
      <c r="O23" s="236">
        <f>SUM(C13,G13,K13,O13,C18,G18,K18,O18,C23,G23,K23)</f>
        <v>0</v>
      </c>
      <c r="P23" s="238" t="s">
        <v>317</v>
      </c>
    </row>
    <row r="24" spans="1:16" ht="24" customHeight="1" thickBot="1">
      <c r="A24" s="860" t="s">
        <v>58</v>
      </c>
      <c r="B24" s="847"/>
      <c r="C24" s="193">
        <f>SUM(A23,C23)</f>
        <v>0</v>
      </c>
      <c r="D24" s="197" t="s">
        <v>59</v>
      </c>
      <c r="E24" s="846" t="s">
        <v>58</v>
      </c>
      <c r="F24" s="847"/>
      <c r="G24" s="193">
        <f>SUM(E23,G23)</f>
        <v>0</v>
      </c>
      <c r="H24" s="198" t="s">
        <v>59</v>
      </c>
      <c r="I24" s="846" t="s">
        <v>58</v>
      </c>
      <c r="J24" s="847"/>
      <c r="K24" s="193">
        <f>SUM(I23,K23)</f>
        <v>0</v>
      </c>
      <c r="L24" s="198" t="s">
        <v>59</v>
      </c>
      <c r="M24" s="851" t="s">
        <v>58</v>
      </c>
      <c r="N24" s="852"/>
      <c r="O24" s="193">
        <f>SUM(M23,O23)</f>
        <v>0</v>
      </c>
      <c r="P24" s="239" t="s">
        <v>318</v>
      </c>
    </row>
    <row r="25" spans="1:16" ht="24" customHeight="1">
      <c r="A25" s="800" t="s">
        <v>512</v>
      </c>
      <c r="B25" s="801"/>
      <c r="C25" s="801"/>
      <c r="D25" s="801"/>
      <c r="E25" s="801"/>
      <c r="F25" s="801"/>
      <c r="G25" s="801"/>
      <c r="H25" s="801"/>
      <c r="I25" s="801"/>
      <c r="J25" s="801"/>
      <c r="K25" s="801"/>
      <c r="L25" s="801"/>
      <c r="M25" s="801"/>
      <c r="N25" s="801"/>
      <c r="O25" s="801"/>
      <c r="P25" s="831"/>
    </row>
    <row r="26" spans="1:16" s="10" customFormat="1" ht="24" customHeight="1">
      <c r="A26" s="861" t="s">
        <v>65</v>
      </c>
      <c r="B26" s="862"/>
      <c r="C26" s="856"/>
      <c r="D26" s="594"/>
      <c r="E26" s="594"/>
      <c r="F26" s="594"/>
      <c r="G26" s="594"/>
      <c r="H26" s="702"/>
      <c r="I26" s="871" t="s">
        <v>266</v>
      </c>
      <c r="J26" s="872"/>
      <c r="K26" s="872"/>
      <c r="L26" s="873"/>
      <c r="M26" s="857"/>
      <c r="N26" s="593"/>
      <c r="O26" s="593"/>
      <c r="P26" s="199" t="s">
        <v>267</v>
      </c>
    </row>
    <row r="27" spans="1:16" s="10" customFormat="1" ht="24" customHeight="1">
      <c r="A27" s="816" t="s">
        <v>65</v>
      </c>
      <c r="B27" s="807"/>
      <c r="C27" s="858"/>
      <c r="D27" s="580"/>
      <c r="E27" s="580"/>
      <c r="F27" s="580"/>
      <c r="G27" s="580"/>
      <c r="H27" s="581"/>
      <c r="I27" s="825" t="s">
        <v>266</v>
      </c>
      <c r="J27" s="806"/>
      <c r="K27" s="806"/>
      <c r="L27" s="808"/>
      <c r="M27" s="859"/>
      <c r="N27" s="578"/>
      <c r="O27" s="578"/>
      <c r="P27" s="110" t="s">
        <v>267</v>
      </c>
    </row>
    <row r="28" spans="1:16" s="10" customFormat="1" ht="24" customHeight="1">
      <c r="A28" s="816" t="s">
        <v>65</v>
      </c>
      <c r="B28" s="807"/>
      <c r="C28" s="858"/>
      <c r="D28" s="580"/>
      <c r="E28" s="580"/>
      <c r="F28" s="580"/>
      <c r="G28" s="580"/>
      <c r="H28" s="581"/>
      <c r="I28" s="825" t="s">
        <v>266</v>
      </c>
      <c r="J28" s="806"/>
      <c r="K28" s="806"/>
      <c r="L28" s="808"/>
      <c r="M28" s="859"/>
      <c r="N28" s="578"/>
      <c r="O28" s="578"/>
      <c r="P28" s="110" t="s">
        <v>267</v>
      </c>
    </row>
    <row r="29" spans="1:16" ht="24" customHeight="1">
      <c r="A29" s="816" t="s">
        <v>65</v>
      </c>
      <c r="B29" s="807"/>
      <c r="C29" s="858"/>
      <c r="D29" s="580"/>
      <c r="E29" s="580"/>
      <c r="F29" s="580"/>
      <c r="G29" s="580"/>
      <c r="H29" s="581"/>
      <c r="I29" s="825" t="s">
        <v>266</v>
      </c>
      <c r="J29" s="806"/>
      <c r="K29" s="806"/>
      <c r="L29" s="808"/>
      <c r="M29" s="859"/>
      <c r="N29" s="578"/>
      <c r="O29" s="578"/>
      <c r="P29" s="110" t="s">
        <v>267</v>
      </c>
    </row>
    <row r="30" spans="1:16" ht="24" customHeight="1">
      <c r="A30" s="816" t="s">
        <v>65</v>
      </c>
      <c r="B30" s="807"/>
      <c r="C30" s="858"/>
      <c r="D30" s="580"/>
      <c r="E30" s="580"/>
      <c r="F30" s="580"/>
      <c r="G30" s="580"/>
      <c r="H30" s="581"/>
      <c r="I30" s="825" t="s">
        <v>266</v>
      </c>
      <c r="J30" s="806"/>
      <c r="K30" s="806"/>
      <c r="L30" s="808"/>
      <c r="M30" s="859"/>
      <c r="N30" s="578"/>
      <c r="O30" s="578"/>
      <c r="P30" s="110" t="s">
        <v>267</v>
      </c>
    </row>
    <row r="31" spans="1:16" ht="24" customHeight="1" thickBot="1">
      <c r="A31" s="816" t="s">
        <v>65</v>
      </c>
      <c r="B31" s="807"/>
      <c r="C31" s="865"/>
      <c r="D31" s="589"/>
      <c r="E31" s="589"/>
      <c r="F31" s="589"/>
      <c r="G31" s="589"/>
      <c r="H31" s="590"/>
      <c r="I31" s="825" t="s">
        <v>266</v>
      </c>
      <c r="J31" s="806"/>
      <c r="K31" s="806"/>
      <c r="L31" s="808"/>
      <c r="M31" s="866"/>
      <c r="N31" s="584"/>
      <c r="O31" s="584"/>
      <c r="P31" s="200" t="s">
        <v>267</v>
      </c>
    </row>
    <row r="32" spans="1:16" ht="25.5" customHeight="1">
      <c r="A32" s="1414" t="s">
        <v>533</v>
      </c>
      <c r="B32" s="1415"/>
      <c r="C32" s="1416" t="s">
        <v>534</v>
      </c>
      <c r="D32" s="1417"/>
      <c r="E32" s="853" t="s">
        <v>67</v>
      </c>
      <c r="F32" s="854"/>
      <c r="G32" s="853" t="s">
        <v>68</v>
      </c>
      <c r="H32" s="854"/>
      <c r="I32" s="853" t="s">
        <v>26</v>
      </c>
      <c r="J32" s="854"/>
      <c r="K32" s="853" t="s">
        <v>69</v>
      </c>
      <c r="L32" s="854"/>
      <c r="M32" s="863" t="s">
        <v>58</v>
      </c>
      <c r="N32" s="864"/>
      <c r="O32" s="864"/>
      <c r="P32" s="453"/>
    </row>
    <row r="33" spans="1:16" ht="30" customHeight="1" thickBot="1">
      <c r="A33" s="454">
        <f>'家族'!U20</f>
        <v>0</v>
      </c>
      <c r="B33" s="450" t="s">
        <v>475</v>
      </c>
      <c r="C33" s="455">
        <f>'家族'!U21</f>
        <v>0</v>
      </c>
      <c r="D33" s="450" t="s">
        <v>475</v>
      </c>
      <c r="E33" s="449">
        <f>'家族'!U25</f>
        <v>0</v>
      </c>
      <c r="F33" s="449" t="s">
        <v>475</v>
      </c>
      <c r="G33" s="451">
        <f>'家族'!U27</f>
        <v>0</v>
      </c>
      <c r="H33" s="450" t="s">
        <v>475</v>
      </c>
      <c r="I33" s="449">
        <f>'家族'!U26</f>
        <v>0</v>
      </c>
      <c r="J33" s="449" t="s">
        <v>475</v>
      </c>
      <c r="K33" s="451">
        <f>'家族'!U28+'家族'!U29</f>
        <v>0</v>
      </c>
      <c r="L33" s="450" t="s">
        <v>475</v>
      </c>
      <c r="M33" s="774">
        <f>SUM(A33,C33,E33,G33,I33,K33)</f>
        <v>0</v>
      </c>
      <c r="N33" s="775"/>
      <c r="O33" s="775"/>
      <c r="P33" s="452" t="s">
        <v>476</v>
      </c>
    </row>
    <row r="34" spans="1:16" ht="9.75" customHeight="1">
      <c r="A34" s="362"/>
      <c r="B34" s="362"/>
      <c r="C34" s="362"/>
      <c r="D34" s="362"/>
      <c r="E34" s="362"/>
      <c r="F34" s="362"/>
      <c r="G34" s="362"/>
      <c r="H34" s="362"/>
      <c r="I34" s="362"/>
      <c r="J34" s="362"/>
      <c r="K34" s="362"/>
      <c r="L34" s="362"/>
      <c r="M34" s="362"/>
      <c r="N34" s="362"/>
      <c r="O34" s="362"/>
      <c r="P34" s="362"/>
    </row>
    <row r="35" spans="1:16" ht="27" customHeight="1">
      <c r="A35" s="870">
        <v>3</v>
      </c>
      <c r="B35" s="870"/>
      <c r="C35" s="870"/>
      <c r="D35" s="870"/>
      <c r="E35" s="870"/>
      <c r="F35" s="870"/>
      <c r="G35" s="870"/>
      <c r="H35" s="870"/>
      <c r="I35" s="870"/>
      <c r="J35" s="870"/>
      <c r="K35" s="870"/>
      <c r="L35" s="870"/>
      <c r="M35" s="870"/>
      <c r="N35" s="870"/>
      <c r="O35" s="870"/>
      <c r="P35" s="870"/>
    </row>
    <row r="36" ht="24" customHeight="1"/>
    <row r="37" ht="21" customHeight="1"/>
    <row r="38" ht="21" customHeight="1"/>
    <row r="40" ht="25.5" customHeight="1"/>
  </sheetData>
  <sheetProtection/>
  <mergeCells count="126">
    <mergeCell ref="M11:P11"/>
    <mergeCell ref="A35:P35"/>
    <mergeCell ref="C6:D6"/>
    <mergeCell ref="E21:H21"/>
    <mergeCell ref="A31:B31"/>
    <mergeCell ref="I26:L26"/>
    <mergeCell ref="I27:L27"/>
    <mergeCell ref="A32:B32"/>
    <mergeCell ref="C29:H29"/>
    <mergeCell ref="C28:H28"/>
    <mergeCell ref="M30:O30"/>
    <mergeCell ref="I30:L30"/>
    <mergeCell ref="M28:O28"/>
    <mergeCell ref="M29:O29"/>
    <mergeCell ref="C30:H30"/>
    <mergeCell ref="I29:L29"/>
    <mergeCell ref="A26:B26"/>
    <mergeCell ref="A28:B28"/>
    <mergeCell ref="A29:B29"/>
    <mergeCell ref="A30:B30"/>
    <mergeCell ref="M32:O32"/>
    <mergeCell ref="C31:H31"/>
    <mergeCell ref="M31:O31"/>
    <mergeCell ref="I31:L31"/>
    <mergeCell ref="G32:H32"/>
    <mergeCell ref="I32:J32"/>
    <mergeCell ref="K32:L32"/>
    <mergeCell ref="C32:D32"/>
    <mergeCell ref="E32:F32"/>
    <mergeCell ref="A1:P1"/>
    <mergeCell ref="C26:H26"/>
    <mergeCell ref="M26:O26"/>
    <mergeCell ref="C27:H27"/>
    <mergeCell ref="M27:O27"/>
    <mergeCell ref="A24:B24"/>
    <mergeCell ref="E24:F24"/>
    <mergeCell ref="G22:H22"/>
    <mergeCell ref="A21:D21"/>
    <mergeCell ref="I24:J24"/>
    <mergeCell ref="I28:L28"/>
    <mergeCell ref="M19:N19"/>
    <mergeCell ref="I21:L21"/>
    <mergeCell ref="M21:P21"/>
    <mergeCell ref="M24:N24"/>
    <mergeCell ref="I22:J22"/>
    <mergeCell ref="K22:L22"/>
    <mergeCell ref="M22:N22"/>
    <mergeCell ref="O17:P17"/>
    <mergeCell ref="M14:N14"/>
    <mergeCell ref="E12:F12"/>
    <mergeCell ref="O22:P22"/>
    <mergeCell ref="G17:H17"/>
    <mergeCell ref="I17:J17"/>
    <mergeCell ref="I12:J12"/>
    <mergeCell ref="I14:J14"/>
    <mergeCell ref="E14:F14"/>
    <mergeCell ref="A22:B22"/>
    <mergeCell ref="E19:F19"/>
    <mergeCell ref="I19:J19"/>
    <mergeCell ref="A12:B12"/>
    <mergeCell ref="C12:D12"/>
    <mergeCell ref="A17:B17"/>
    <mergeCell ref="C17:D17"/>
    <mergeCell ref="A16:D16"/>
    <mergeCell ref="A14:B14"/>
    <mergeCell ref="G12:H12"/>
    <mergeCell ref="A19:B19"/>
    <mergeCell ref="C3:D3"/>
    <mergeCell ref="A25:P25"/>
    <mergeCell ref="A9:P9"/>
    <mergeCell ref="E3:F3"/>
    <mergeCell ref="G3:H3"/>
    <mergeCell ref="O12:P12"/>
    <mergeCell ref="I11:L11"/>
    <mergeCell ref="C22:D22"/>
    <mergeCell ref="E22:F22"/>
    <mergeCell ref="E11:H11"/>
    <mergeCell ref="A27:B27"/>
    <mergeCell ref="A15:P15"/>
    <mergeCell ref="E16:H16"/>
    <mergeCell ref="I16:L16"/>
    <mergeCell ref="M16:P16"/>
    <mergeCell ref="K17:L17"/>
    <mergeCell ref="M17:N17"/>
    <mergeCell ref="E17:F17"/>
    <mergeCell ref="A20:P20"/>
    <mergeCell ref="H4:H5"/>
    <mergeCell ref="A3:B3"/>
    <mergeCell ref="K12:L12"/>
    <mergeCell ref="M12:N12"/>
    <mergeCell ref="D7:D8"/>
    <mergeCell ref="E7:E8"/>
    <mergeCell ref="F7:F8"/>
    <mergeCell ref="G7:G8"/>
    <mergeCell ref="M10:P10"/>
    <mergeCell ref="A11:D11"/>
    <mergeCell ref="I4:I5"/>
    <mergeCell ref="B7:B8"/>
    <mergeCell ref="A2:P2"/>
    <mergeCell ref="B4:B5"/>
    <mergeCell ref="D4:D5"/>
    <mergeCell ref="F4:F5"/>
    <mergeCell ref="A4:A5"/>
    <mergeCell ref="C4:C5"/>
    <mergeCell ref="E4:E5"/>
    <mergeCell ref="G4:G5"/>
    <mergeCell ref="C7:C8"/>
    <mergeCell ref="I7:I8"/>
    <mergeCell ref="J7:J8"/>
    <mergeCell ref="K7:M7"/>
    <mergeCell ref="K8:M8"/>
    <mergeCell ref="I3:J3"/>
    <mergeCell ref="J4:J5"/>
    <mergeCell ref="I6:J6"/>
    <mergeCell ref="H7:H8"/>
    <mergeCell ref="G6:H6"/>
    <mergeCell ref="E6:F6"/>
    <mergeCell ref="K3:P3"/>
    <mergeCell ref="K4:P4"/>
    <mergeCell ref="K5:M5"/>
    <mergeCell ref="K6:M6"/>
    <mergeCell ref="M33:O33"/>
    <mergeCell ref="A10:H10"/>
    <mergeCell ref="I10:L10"/>
    <mergeCell ref="A6:B6"/>
    <mergeCell ref="A7:A8"/>
  </mergeCells>
  <printOptions horizontalCentered="1" verticalCentered="1"/>
  <pageMargins left="0.25" right="0.25" top="0.75" bottom="0.75" header="0.3" footer="0.3"/>
  <pageSetup fitToHeight="1" fitToWidth="1"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N46"/>
  <sheetViews>
    <sheetView showZeros="0" view="pageBreakPreview" zoomScaleSheetLayoutView="100" zoomScalePageLayoutView="0" workbookViewId="0" topLeftCell="A1">
      <pane xSplit="3" ySplit="3" topLeftCell="D31" activePane="bottomRight" state="frozen"/>
      <selection pane="topLeft" activeCell="A1" sqref="A1"/>
      <selection pane="topRight" activeCell="A1" sqref="A1"/>
      <selection pane="bottomLeft" activeCell="A1" sqref="A1"/>
      <selection pane="bottomRight" activeCell="K38" sqref="K38"/>
    </sheetView>
  </sheetViews>
  <sheetFormatPr defaultColWidth="9.00390625" defaultRowHeight="13.5"/>
  <cols>
    <col min="1" max="1" width="4.125" style="1" customWidth="1"/>
    <col min="2" max="2" width="5.125" style="1" customWidth="1"/>
    <col min="3" max="3" width="7.75390625" style="1" customWidth="1"/>
    <col min="4" max="4" width="10.625" style="1" customWidth="1"/>
    <col min="5" max="5" width="7.75390625" style="1" customWidth="1"/>
    <col min="6" max="6" width="2.625" style="1" customWidth="1"/>
    <col min="7" max="7" width="8.625" style="1" customWidth="1"/>
    <col min="8" max="8" width="2.625" style="1" customWidth="1"/>
    <col min="9" max="9" width="8.625" style="1" customWidth="1"/>
    <col min="10" max="10" width="2.625" style="1" customWidth="1"/>
    <col min="11" max="11" width="6.625" style="1" customWidth="1"/>
    <col min="12" max="12" width="3.625" style="1" customWidth="1"/>
    <col min="13" max="14" width="12.625" style="1" customWidth="1"/>
    <col min="15" max="16384" width="9.00390625" style="1" customWidth="1"/>
  </cols>
  <sheetData>
    <row r="1" ht="30" customHeight="1" thickBot="1">
      <c r="A1" s="8" t="s">
        <v>70</v>
      </c>
    </row>
    <row r="2" spans="1:14" s="10" customFormat="1" ht="16.5" customHeight="1">
      <c r="A2" s="889"/>
      <c r="B2" s="890"/>
      <c r="C2" s="87" t="s">
        <v>71</v>
      </c>
      <c r="D2" s="13" t="s">
        <v>72</v>
      </c>
      <c r="E2" s="689" t="s">
        <v>329</v>
      </c>
      <c r="F2" s="688"/>
      <c r="G2" s="689" t="s">
        <v>73</v>
      </c>
      <c r="H2" s="688"/>
      <c r="I2" s="689" t="s">
        <v>272</v>
      </c>
      <c r="J2" s="688"/>
      <c r="K2" s="689" t="s">
        <v>74</v>
      </c>
      <c r="L2" s="688"/>
      <c r="M2" s="13" t="s">
        <v>325</v>
      </c>
      <c r="N2" s="114" t="s">
        <v>58</v>
      </c>
    </row>
    <row r="3" spans="1:14" ht="16.5" customHeight="1" thickBot="1">
      <c r="A3" s="61" t="s">
        <v>27</v>
      </c>
      <c r="B3" s="34"/>
      <c r="C3" s="89"/>
      <c r="D3" s="115" t="s">
        <v>76</v>
      </c>
      <c r="E3" s="116"/>
      <c r="F3" s="64" t="s">
        <v>77</v>
      </c>
      <c r="G3" s="116"/>
      <c r="H3" s="118" t="s">
        <v>77</v>
      </c>
      <c r="I3" s="116"/>
      <c r="J3" s="118" t="s">
        <v>77</v>
      </c>
      <c r="K3" s="116"/>
      <c r="L3" s="118" t="s">
        <v>78</v>
      </c>
      <c r="M3" s="115" t="s">
        <v>79</v>
      </c>
      <c r="N3" s="117" t="s">
        <v>79</v>
      </c>
    </row>
    <row r="4" spans="1:14" ht="22.5" customHeight="1">
      <c r="A4" s="891" t="s">
        <v>82</v>
      </c>
      <c r="B4" s="902" t="s">
        <v>80</v>
      </c>
      <c r="C4" s="903"/>
      <c r="D4" s="471"/>
      <c r="E4" s="230"/>
      <c r="F4" s="203"/>
      <c r="G4" s="241">
        <f>ROUND(D4*E4*0.1,0)</f>
        <v>0</v>
      </c>
      <c r="H4" s="204"/>
      <c r="I4" s="241"/>
      <c r="J4" s="204"/>
      <c r="K4" s="462">
        <v>12500</v>
      </c>
      <c r="L4" s="1419" t="s">
        <v>537</v>
      </c>
      <c r="M4" s="405">
        <f>ROUND(I4*K4/1000,0)</f>
        <v>0</v>
      </c>
      <c r="N4" s="514"/>
    </row>
    <row r="5" spans="1:14" ht="22.5" customHeight="1">
      <c r="A5" s="892"/>
      <c r="B5" s="876" t="s">
        <v>81</v>
      </c>
      <c r="C5" s="877"/>
      <c r="D5" s="243"/>
      <c r="E5" s="210"/>
      <c r="F5" s="233"/>
      <c r="G5" s="183">
        <f aca="true" t="shared" si="0" ref="G5:G16">ROUND(D5*E5*0.1,0)</f>
        <v>0</v>
      </c>
      <c r="H5" s="234"/>
      <c r="I5" s="183"/>
      <c r="J5" s="234"/>
      <c r="K5" s="183">
        <v>13500</v>
      </c>
      <c r="L5" s="244" t="s">
        <v>537</v>
      </c>
      <c r="M5" s="405">
        <f>ROUND(I5*K5/1000,0)</f>
        <v>0</v>
      </c>
      <c r="N5" s="515"/>
    </row>
    <row r="6" spans="1:14" ht="22.5" customHeight="1">
      <c r="A6" s="892"/>
      <c r="B6" s="876" t="s">
        <v>294</v>
      </c>
      <c r="C6" s="877"/>
      <c r="D6" s="243"/>
      <c r="E6" s="210"/>
      <c r="F6" s="248" t="s">
        <v>480</v>
      </c>
      <c r="G6" s="249">
        <f t="shared" si="0"/>
        <v>0</v>
      </c>
      <c r="H6" s="250" t="s">
        <v>480</v>
      </c>
      <c r="I6" s="249"/>
      <c r="J6" s="250" t="s">
        <v>480</v>
      </c>
      <c r="K6" s="463">
        <v>262</v>
      </c>
      <c r="L6" s="244" t="s">
        <v>305</v>
      </c>
      <c r="M6" s="405">
        <f aca="true" t="shared" si="1" ref="M6:M12">ROUND(I6*K6/1000,0)</f>
        <v>0</v>
      </c>
      <c r="N6" s="515"/>
    </row>
    <row r="7" spans="1:14" ht="22.5" customHeight="1">
      <c r="A7" s="892"/>
      <c r="B7" s="876" t="s">
        <v>295</v>
      </c>
      <c r="C7" s="877"/>
      <c r="D7" s="243"/>
      <c r="E7" s="210"/>
      <c r="F7" s="248" t="s">
        <v>480</v>
      </c>
      <c r="G7" s="249">
        <f t="shared" si="0"/>
        <v>0</v>
      </c>
      <c r="H7" s="250" t="s">
        <v>480</v>
      </c>
      <c r="I7" s="249"/>
      <c r="J7" s="250" t="s">
        <v>480</v>
      </c>
      <c r="K7" s="463">
        <v>271</v>
      </c>
      <c r="L7" s="244" t="s">
        <v>305</v>
      </c>
      <c r="M7" s="405">
        <f t="shared" si="1"/>
        <v>0</v>
      </c>
      <c r="N7" s="515"/>
    </row>
    <row r="8" spans="1:14" ht="22.5" customHeight="1">
      <c r="A8" s="892"/>
      <c r="B8" s="874" t="s">
        <v>479</v>
      </c>
      <c r="C8" s="875"/>
      <c r="D8" s="245"/>
      <c r="E8" s="246"/>
      <c r="F8" s="247"/>
      <c r="G8" s="183">
        <f t="shared" si="0"/>
        <v>0</v>
      </c>
      <c r="H8" s="234"/>
      <c r="I8" s="183"/>
      <c r="J8" s="234"/>
      <c r="K8" s="463">
        <v>7000</v>
      </c>
      <c r="L8" s="464" t="s">
        <v>537</v>
      </c>
      <c r="M8" s="405">
        <f t="shared" si="1"/>
        <v>0</v>
      </c>
      <c r="N8" s="465"/>
    </row>
    <row r="9" spans="1:14" ht="22.5" customHeight="1">
      <c r="A9" s="892"/>
      <c r="B9" s="884" t="s">
        <v>477</v>
      </c>
      <c r="C9" s="885"/>
      <c r="D9" s="456"/>
      <c r="E9" s="457"/>
      <c r="F9" s="458" t="s">
        <v>491</v>
      </c>
      <c r="G9" s="134">
        <f t="shared" si="0"/>
        <v>0</v>
      </c>
      <c r="H9" s="254" t="s">
        <v>491</v>
      </c>
      <c r="I9" s="134"/>
      <c r="J9" s="459" t="s">
        <v>480</v>
      </c>
      <c r="K9" s="460">
        <v>20</v>
      </c>
      <c r="L9" s="461" t="s">
        <v>305</v>
      </c>
      <c r="M9" s="405">
        <f t="shared" si="1"/>
        <v>0</v>
      </c>
      <c r="N9" s="516"/>
    </row>
    <row r="10" spans="1:14" ht="22.5" customHeight="1">
      <c r="A10" s="892"/>
      <c r="B10" s="916" t="s">
        <v>478</v>
      </c>
      <c r="C10" s="917"/>
      <c r="D10" s="456"/>
      <c r="E10" s="457"/>
      <c r="F10" s="520" t="s">
        <v>481</v>
      </c>
      <c r="G10" s="134">
        <f t="shared" si="0"/>
        <v>0</v>
      </c>
      <c r="H10" s="254" t="s">
        <v>492</v>
      </c>
      <c r="I10" s="134"/>
      <c r="J10" s="459" t="s">
        <v>481</v>
      </c>
      <c r="K10" s="460">
        <v>3500</v>
      </c>
      <c r="L10" s="1420" t="s">
        <v>538</v>
      </c>
      <c r="M10" s="405">
        <f t="shared" si="1"/>
        <v>0</v>
      </c>
      <c r="N10" s="516"/>
    </row>
    <row r="11" spans="1:14" ht="22.5" customHeight="1" thickBot="1">
      <c r="A11" s="892"/>
      <c r="B11" s="893" t="s">
        <v>536</v>
      </c>
      <c r="C11" s="894"/>
      <c r="D11" s="456"/>
      <c r="E11" s="457"/>
      <c r="F11" s="458"/>
      <c r="G11" s="134">
        <f>ROUND(D11*E11*0.1,0)</f>
        <v>0</v>
      </c>
      <c r="H11" s="254"/>
      <c r="I11" s="134"/>
      <c r="J11" s="459"/>
      <c r="K11" s="460">
        <v>13000</v>
      </c>
      <c r="L11" s="461" t="s">
        <v>537</v>
      </c>
      <c r="M11" s="405">
        <f t="shared" si="1"/>
        <v>0</v>
      </c>
      <c r="N11" s="517">
        <v>1</v>
      </c>
    </row>
    <row r="12" spans="1:14" ht="22.5" customHeight="1" thickBot="1">
      <c r="A12" s="892"/>
      <c r="B12" s="1418" t="s">
        <v>535</v>
      </c>
      <c r="C12" s="883"/>
      <c r="D12" s="251"/>
      <c r="E12" s="252"/>
      <c r="F12" s="253"/>
      <c r="G12" s="134">
        <f t="shared" si="0"/>
        <v>0</v>
      </c>
      <c r="H12" s="254"/>
      <c r="I12" s="134"/>
      <c r="J12" s="254"/>
      <c r="K12" s="134">
        <v>4500</v>
      </c>
      <c r="L12" s="255" t="s">
        <v>537</v>
      </c>
      <c r="M12" s="405">
        <f t="shared" si="1"/>
        <v>0</v>
      </c>
      <c r="N12" s="469">
        <f>SUM(M4:M12)</f>
        <v>0</v>
      </c>
    </row>
    <row r="13" spans="1:14" ht="22.5" customHeight="1">
      <c r="A13" s="886" t="s">
        <v>83</v>
      </c>
      <c r="B13" s="904" t="s">
        <v>513</v>
      </c>
      <c r="C13" s="905"/>
      <c r="D13" s="240"/>
      <c r="E13" s="230"/>
      <c r="F13" s="203"/>
      <c r="G13" s="241">
        <f t="shared" si="0"/>
        <v>0</v>
      </c>
      <c r="H13" s="204"/>
      <c r="I13" s="241"/>
      <c r="J13" s="204"/>
      <c r="K13" s="462">
        <v>2500</v>
      </c>
      <c r="L13" s="1419" t="s">
        <v>537</v>
      </c>
      <c r="M13" s="395">
        <f aca="true" t="shared" si="2" ref="M13:M39">ROUND(I13*K13/1000,0)</f>
        <v>0</v>
      </c>
      <c r="N13" s="399"/>
    </row>
    <row r="14" spans="1:14" ht="22.5" customHeight="1">
      <c r="A14" s="887"/>
      <c r="B14" s="880" t="s">
        <v>539</v>
      </c>
      <c r="C14" s="881"/>
      <c r="D14" s="243"/>
      <c r="E14" s="210"/>
      <c r="F14" s="233"/>
      <c r="G14" s="183">
        <f t="shared" si="0"/>
        <v>0</v>
      </c>
      <c r="H14" s="234"/>
      <c r="I14" s="183"/>
      <c r="J14" s="234"/>
      <c r="K14" s="183">
        <v>2500</v>
      </c>
      <c r="L14" s="244" t="s">
        <v>537</v>
      </c>
      <c r="M14" s="396">
        <f t="shared" si="2"/>
        <v>0</v>
      </c>
      <c r="N14" s="518"/>
    </row>
    <row r="15" spans="1:14" ht="22.5" customHeight="1" thickBot="1">
      <c r="A15" s="887"/>
      <c r="B15" s="895" t="s">
        <v>514</v>
      </c>
      <c r="C15" s="896"/>
      <c r="D15" s="251"/>
      <c r="E15" s="252"/>
      <c r="F15" s="253"/>
      <c r="G15" s="134">
        <f>ROUND(D15*E15*0.1,0)</f>
        <v>0</v>
      </c>
      <c r="H15" s="254"/>
      <c r="I15" s="134"/>
      <c r="J15" s="254"/>
      <c r="K15" s="134">
        <v>1800</v>
      </c>
      <c r="L15" s="461" t="s">
        <v>537</v>
      </c>
      <c r="M15" s="397">
        <f t="shared" si="2"/>
        <v>0</v>
      </c>
      <c r="N15" s="403">
        <v>2</v>
      </c>
    </row>
    <row r="16" spans="1:14" ht="22.5" customHeight="1" thickBot="1">
      <c r="A16" s="897"/>
      <c r="B16" s="626"/>
      <c r="C16" s="882"/>
      <c r="D16" s="278"/>
      <c r="E16" s="448"/>
      <c r="F16" s="205"/>
      <c r="G16" s="280">
        <f t="shared" si="0"/>
        <v>0</v>
      </c>
      <c r="H16" s="201"/>
      <c r="I16" s="280"/>
      <c r="J16" s="201"/>
      <c r="K16" s="280"/>
      <c r="L16" s="281" t="s">
        <v>537</v>
      </c>
      <c r="M16" s="400">
        <f t="shared" si="2"/>
        <v>0</v>
      </c>
      <c r="N16" s="398">
        <f>SUM(M13:M16)</f>
        <v>0</v>
      </c>
    </row>
    <row r="17" spans="1:14" ht="22.5" customHeight="1">
      <c r="A17" s="886" t="s">
        <v>540</v>
      </c>
      <c r="B17" s="908" t="s">
        <v>371</v>
      </c>
      <c r="C17" s="907"/>
      <c r="D17" s="262"/>
      <c r="E17" s="263"/>
      <c r="F17" s="264"/>
      <c r="G17" s="406">
        <f aca="true" t="shared" si="3" ref="G17:G44">ROUND(D17*E17*0.1,0)</f>
        <v>0</v>
      </c>
      <c r="H17" s="265"/>
      <c r="I17" s="266"/>
      <c r="J17" s="265"/>
      <c r="K17" s="266">
        <v>16000</v>
      </c>
      <c r="L17" s="1423" t="s">
        <v>537</v>
      </c>
      <c r="M17" s="395">
        <f t="shared" si="2"/>
        <v>0</v>
      </c>
      <c r="N17" s="399"/>
    </row>
    <row r="18" spans="1:14" ht="22.5" customHeight="1">
      <c r="A18" s="887"/>
      <c r="B18" s="878" t="s">
        <v>359</v>
      </c>
      <c r="C18" s="879"/>
      <c r="D18" s="257"/>
      <c r="E18" s="267"/>
      <c r="F18" s="258"/>
      <c r="G18" s="407">
        <f t="shared" si="3"/>
        <v>0</v>
      </c>
      <c r="H18" s="260"/>
      <c r="I18" s="259"/>
      <c r="J18" s="260"/>
      <c r="K18" s="259">
        <v>6000</v>
      </c>
      <c r="L18" s="261" t="s">
        <v>537</v>
      </c>
      <c r="M18" s="396">
        <f t="shared" si="2"/>
        <v>0</v>
      </c>
      <c r="N18" s="401"/>
    </row>
    <row r="19" spans="1:14" ht="22.5" customHeight="1">
      <c r="A19" s="887"/>
      <c r="B19" s="878" t="s">
        <v>360</v>
      </c>
      <c r="C19" s="879"/>
      <c r="D19" s="257"/>
      <c r="E19" s="267"/>
      <c r="F19" s="258"/>
      <c r="G19" s="407">
        <f t="shared" si="3"/>
        <v>0</v>
      </c>
      <c r="H19" s="260"/>
      <c r="I19" s="259"/>
      <c r="J19" s="260"/>
      <c r="K19" s="259">
        <v>5000</v>
      </c>
      <c r="L19" s="261" t="s">
        <v>537</v>
      </c>
      <c r="M19" s="396">
        <f t="shared" si="2"/>
        <v>0</v>
      </c>
      <c r="N19" s="402"/>
    </row>
    <row r="20" spans="1:14" ht="22.5" customHeight="1">
      <c r="A20" s="887"/>
      <c r="B20" s="878" t="s">
        <v>372</v>
      </c>
      <c r="C20" s="879"/>
      <c r="D20" s="257"/>
      <c r="E20" s="267"/>
      <c r="F20" s="258"/>
      <c r="G20" s="407">
        <f t="shared" si="3"/>
        <v>0</v>
      </c>
      <c r="H20" s="260"/>
      <c r="I20" s="259"/>
      <c r="J20" s="260"/>
      <c r="K20" s="259">
        <v>8000</v>
      </c>
      <c r="L20" s="261" t="s">
        <v>537</v>
      </c>
      <c r="M20" s="396">
        <f t="shared" si="2"/>
        <v>0</v>
      </c>
      <c r="N20" s="519"/>
    </row>
    <row r="21" spans="1:14" ht="22.5" customHeight="1">
      <c r="A21" s="887"/>
      <c r="B21" s="895" t="s">
        <v>490</v>
      </c>
      <c r="C21" s="879"/>
      <c r="D21" s="268"/>
      <c r="E21" s="269"/>
      <c r="F21" s="270"/>
      <c r="G21" s="408">
        <f>ROUND(D21*E21*0.1,0)</f>
        <v>0</v>
      </c>
      <c r="H21" s="272"/>
      <c r="I21" s="271"/>
      <c r="J21" s="272"/>
      <c r="K21" s="271">
        <v>3200</v>
      </c>
      <c r="L21" s="461" t="s">
        <v>537</v>
      </c>
      <c r="M21" s="397">
        <f t="shared" si="2"/>
        <v>0</v>
      </c>
      <c r="N21" s="519"/>
    </row>
    <row r="22" spans="1:14" ht="22.5" customHeight="1">
      <c r="A22" s="887"/>
      <c r="B22" s="895" t="s">
        <v>541</v>
      </c>
      <c r="C22" s="896"/>
      <c r="D22" s="268"/>
      <c r="E22" s="269"/>
      <c r="F22" s="270"/>
      <c r="G22" s="408">
        <f>ROUND(D22*E22*0.1,0)</f>
        <v>0</v>
      </c>
      <c r="H22" s="272"/>
      <c r="I22" s="271"/>
      <c r="J22" s="272"/>
      <c r="K22" s="271">
        <v>23000</v>
      </c>
      <c r="L22" s="461" t="s">
        <v>537</v>
      </c>
      <c r="M22" s="397">
        <f t="shared" si="2"/>
        <v>0</v>
      </c>
      <c r="N22" s="519"/>
    </row>
    <row r="23" spans="1:14" ht="22.5" customHeight="1">
      <c r="A23" s="887"/>
      <c r="B23" s="895" t="s">
        <v>542</v>
      </c>
      <c r="C23" s="896"/>
      <c r="D23" s="268"/>
      <c r="E23" s="269"/>
      <c r="F23" s="270"/>
      <c r="G23" s="408">
        <f>ROUND(D23*E23*0.1,0)</f>
        <v>0</v>
      </c>
      <c r="H23" s="272"/>
      <c r="I23" s="271"/>
      <c r="J23" s="272"/>
      <c r="K23" s="271">
        <v>10000</v>
      </c>
      <c r="L23" s="461" t="s">
        <v>537</v>
      </c>
      <c r="M23" s="397">
        <f t="shared" si="2"/>
        <v>0</v>
      </c>
      <c r="N23" s="519"/>
    </row>
    <row r="24" spans="1:14" ht="22.5" customHeight="1" thickBot="1">
      <c r="A24" s="887"/>
      <c r="B24" s="895" t="s">
        <v>543</v>
      </c>
      <c r="C24" s="896"/>
      <c r="D24" s="268"/>
      <c r="E24" s="269"/>
      <c r="F24" s="1422" t="s">
        <v>344</v>
      </c>
      <c r="G24" s="408">
        <f>ROUND(D24*E24*0.1,0)</f>
        <v>0</v>
      </c>
      <c r="H24" s="272" t="s">
        <v>491</v>
      </c>
      <c r="I24" s="271"/>
      <c r="J24" s="272" t="s">
        <v>491</v>
      </c>
      <c r="K24" s="271">
        <v>350</v>
      </c>
      <c r="L24" s="461" t="s">
        <v>305</v>
      </c>
      <c r="M24" s="397">
        <f t="shared" si="2"/>
        <v>0</v>
      </c>
      <c r="N24" s="403">
        <v>3</v>
      </c>
    </row>
    <row r="25" spans="1:14" ht="22.5" customHeight="1" thickBot="1">
      <c r="A25" s="888"/>
      <c r="B25" s="1421" t="s">
        <v>544</v>
      </c>
      <c r="C25" s="910"/>
      <c r="D25" s="268"/>
      <c r="E25" s="269"/>
      <c r="F25" s="270" t="s">
        <v>491</v>
      </c>
      <c r="G25" s="408">
        <f>ROUND(D25*E25*0.1,0)</f>
        <v>0</v>
      </c>
      <c r="H25" s="272" t="s">
        <v>491</v>
      </c>
      <c r="I25" s="271"/>
      <c r="J25" s="272" t="s">
        <v>491</v>
      </c>
      <c r="K25" s="271">
        <v>1300</v>
      </c>
      <c r="L25" s="273" t="s">
        <v>305</v>
      </c>
      <c r="M25" s="397">
        <f t="shared" si="2"/>
        <v>0</v>
      </c>
      <c r="N25" s="398">
        <f>SUM(M17:M25)</f>
        <v>0</v>
      </c>
    </row>
    <row r="26" spans="1:14" ht="22.5" customHeight="1">
      <c r="A26" s="911" t="s">
        <v>86</v>
      </c>
      <c r="B26" s="906" t="s">
        <v>431</v>
      </c>
      <c r="C26" s="907"/>
      <c r="D26" s="274"/>
      <c r="E26" s="275"/>
      <c r="F26" s="119" t="s">
        <v>85</v>
      </c>
      <c r="G26" s="404">
        <f t="shared" si="3"/>
        <v>0</v>
      </c>
      <c r="H26" s="120" t="s">
        <v>85</v>
      </c>
      <c r="I26" s="125"/>
      <c r="J26" s="120" t="s">
        <v>85</v>
      </c>
      <c r="K26" s="241">
        <v>50000</v>
      </c>
      <c r="L26" s="242" t="s">
        <v>353</v>
      </c>
      <c r="M26" s="395">
        <f t="shared" si="2"/>
        <v>0</v>
      </c>
      <c r="N26" s="399"/>
    </row>
    <row r="27" spans="1:14" ht="22.5" customHeight="1">
      <c r="A27" s="909"/>
      <c r="B27" s="735" t="s">
        <v>426</v>
      </c>
      <c r="C27" s="751"/>
      <c r="D27" s="243"/>
      <c r="E27" s="276"/>
      <c r="F27" s="234" t="s">
        <v>348</v>
      </c>
      <c r="G27" s="126">
        <f t="shared" si="3"/>
        <v>0</v>
      </c>
      <c r="H27" s="234" t="s">
        <v>348</v>
      </c>
      <c r="I27" s="126"/>
      <c r="J27" s="234" t="s">
        <v>348</v>
      </c>
      <c r="K27" s="183">
        <v>700</v>
      </c>
      <c r="L27" s="244" t="s">
        <v>306</v>
      </c>
      <c r="M27" s="396">
        <f t="shared" si="2"/>
        <v>0</v>
      </c>
      <c r="N27" s="401"/>
    </row>
    <row r="28" spans="1:14" ht="22.5" customHeight="1" thickBot="1">
      <c r="A28" s="909"/>
      <c r="B28" s="735" t="s">
        <v>427</v>
      </c>
      <c r="C28" s="751"/>
      <c r="D28" s="243"/>
      <c r="E28" s="276"/>
      <c r="F28" s="234" t="s">
        <v>348</v>
      </c>
      <c r="G28" s="126">
        <f t="shared" si="3"/>
        <v>0</v>
      </c>
      <c r="H28" s="234" t="s">
        <v>348</v>
      </c>
      <c r="I28" s="126"/>
      <c r="J28" s="234" t="s">
        <v>348</v>
      </c>
      <c r="K28" s="183">
        <v>800</v>
      </c>
      <c r="L28" s="244" t="s">
        <v>306</v>
      </c>
      <c r="M28" s="396">
        <f t="shared" si="2"/>
        <v>0</v>
      </c>
      <c r="N28" s="403">
        <v>4</v>
      </c>
    </row>
    <row r="29" spans="1:14" ht="22.5" customHeight="1" thickBot="1">
      <c r="A29" s="888"/>
      <c r="B29" s="626"/>
      <c r="C29" s="882"/>
      <c r="D29" s="278"/>
      <c r="E29" s="279"/>
      <c r="F29" s="205"/>
      <c r="G29" s="280">
        <f t="shared" si="3"/>
        <v>0</v>
      </c>
      <c r="H29" s="201"/>
      <c r="I29" s="280"/>
      <c r="J29" s="201"/>
      <c r="K29" s="280"/>
      <c r="L29" s="281"/>
      <c r="M29" s="400">
        <f t="shared" si="2"/>
        <v>0</v>
      </c>
      <c r="N29" s="398">
        <f>SUM(M26:M29)</f>
        <v>0</v>
      </c>
    </row>
    <row r="30" spans="1:14" ht="22.5" customHeight="1">
      <c r="A30" s="886" t="s">
        <v>66</v>
      </c>
      <c r="B30" s="900" t="s">
        <v>87</v>
      </c>
      <c r="C30" s="901"/>
      <c r="D30" s="282"/>
      <c r="E30" s="283"/>
      <c r="F30" s="284" t="s">
        <v>296</v>
      </c>
      <c r="G30" s="285">
        <f t="shared" si="3"/>
        <v>0</v>
      </c>
      <c r="H30" s="286" t="s">
        <v>296</v>
      </c>
      <c r="I30" s="285"/>
      <c r="J30" s="286" t="s">
        <v>296</v>
      </c>
      <c r="K30" s="287">
        <v>80</v>
      </c>
      <c r="L30" s="242" t="s">
        <v>351</v>
      </c>
      <c r="M30" s="395">
        <f t="shared" si="2"/>
        <v>0</v>
      </c>
      <c r="N30" s="399"/>
    </row>
    <row r="31" spans="1:14" ht="22.5" customHeight="1">
      <c r="A31" s="909"/>
      <c r="B31" s="898" t="s">
        <v>345</v>
      </c>
      <c r="C31" s="899"/>
      <c r="D31" s="243"/>
      <c r="E31" s="276"/>
      <c r="F31" s="248" t="s">
        <v>296</v>
      </c>
      <c r="G31" s="249">
        <f t="shared" si="3"/>
        <v>0</v>
      </c>
      <c r="H31" s="250" t="s">
        <v>296</v>
      </c>
      <c r="I31" s="249"/>
      <c r="J31" s="250" t="s">
        <v>296</v>
      </c>
      <c r="K31" s="183">
        <v>70</v>
      </c>
      <c r="L31" s="244" t="s">
        <v>351</v>
      </c>
      <c r="M31" s="396">
        <f t="shared" si="2"/>
        <v>0</v>
      </c>
      <c r="N31" s="401"/>
    </row>
    <row r="32" spans="1:14" ht="22.5" customHeight="1" thickBot="1">
      <c r="A32" s="909"/>
      <c r="B32" s="898" t="s">
        <v>373</v>
      </c>
      <c r="C32" s="899"/>
      <c r="D32" s="243"/>
      <c r="E32" s="276"/>
      <c r="F32" s="248" t="s">
        <v>296</v>
      </c>
      <c r="G32" s="249">
        <f t="shared" si="3"/>
        <v>0</v>
      </c>
      <c r="H32" s="250" t="s">
        <v>296</v>
      </c>
      <c r="I32" s="249"/>
      <c r="J32" s="250" t="s">
        <v>296</v>
      </c>
      <c r="K32" s="183">
        <v>100</v>
      </c>
      <c r="L32" s="244" t="s">
        <v>352</v>
      </c>
      <c r="M32" s="396">
        <f t="shared" si="2"/>
        <v>0</v>
      </c>
      <c r="N32" s="403">
        <v>5</v>
      </c>
    </row>
    <row r="33" spans="1:14" ht="22.5" customHeight="1" thickBot="1">
      <c r="A33" s="888"/>
      <c r="B33" s="912"/>
      <c r="C33" s="913"/>
      <c r="D33" s="251"/>
      <c r="E33" s="288"/>
      <c r="F33" s="253"/>
      <c r="G33" s="134">
        <f t="shared" si="3"/>
        <v>0</v>
      </c>
      <c r="H33" s="254"/>
      <c r="I33" s="134"/>
      <c r="J33" s="254"/>
      <c r="K33" s="134"/>
      <c r="L33" s="255"/>
      <c r="M33" s="397">
        <f t="shared" si="2"/>
        <v>0</v>
      </c>
      <c r="N33" s="398">
        <f>SUM(M30:M33)</f>
        <v>0</v>
      </c>
    </row>
    <row r="34" spans="1:14" ht="22.5" customHeight="1">
      <c r="A34" s="886" t="s">
        <v>89</v>
      </c>
      <c r="B34" s="914" t="s">
        <v>515</v>
      </c>
      <c r="C34" s="915"/>
      <c r="D34" s="274"/>
      <c r="E34" s="275"/>
      <c r="F34" s="123" t="s">
        <v>346</v>
      </c>
      <c r="G34" s="127">
        <f t="shared" si="3"/>
        <v>0</v>
      </c>
      <c r="H34" s="124" t="s">
        <v>346</v>
      </c>
      <c r="I34" s="127"/>
      <c r="J34" s="124" t="s">
        <v>346</v>
      </c>
      <c r="K34" s="241">
        <v>1000</v>
      </c>
      <c r="L34" s="242" t="s">
        <v>305</v>
      </c>
      <c r="M34" s="395">
        <f>ROUND(I34*K34/1000,0)</f>
        <v>0</v>
      </c>
      <c r="N34" s="256"/>
    </row>
    <row r="35" spans="1:14" ht="22.5" customHeight="1">
      <c r="A35" s="909"/>
      <c r="B35" s="898" t="s">
        <v>347</v>
      </c>
      <c r="C35" s="899"/>
      <c r="D35" s="243"/>
      <c r="E35" s="276"/>
      <c r="F35" s="121" t="s">
        <v>346</v>
      </c>
      <c r="G35" s="126">
        <f t="shared" si="3"/>
        <v>0</v>
      </c>
      <c r="H35" s="122" t="s">
        <v>346</v>
      </c>
      <c r="I35" s="126"/>
      <c r="J35" s="122" t="s">
        <v>346</v>
      </c>
      <c r="K35" s="183">
        <v>900</v>
      </c>
      <c r="L35" s="244" t="s">
        <v>305</v>
      </c>
      <c r="M35" s="396">
        <f t="shared" si="2"/>
        <v>0</v>
      </c>
      <c r="N35" s="277"/>
    </row>
    <row r="36" spans="1:14" ht="22.5" customHeight="1">
      <c r="A36" s="909"/>
      <c r="B36" s="898" t="s">
        <v>374</v>
      </c>
      <c r="C36" s="751"/>
      <c r="D36" s="243"/>
      <c r="E36" s="276"/>
      <c r="F36" s="121" t="s">
        <v>344</v>
      </c>
      <c r="G36" s="126">
        <f t="shared" si="3"/>
        <v>0</v>
      </c>
      <c r="H36" s="122" t="s">
        <v>344</v>
      </c>
      <c r="I36" s="126"/>
      <c r="J36" s="122" t="s">
        <v>344</v>
      </c>
      <c r="K36" s="183">
        <v>225</v>
      </c>
      <c r="L36" s="244" t="s">
        <v>305</v>
      </c>
      <c r="M36" s="396">
        <f t="shared" si="2"/>
        <v>0</v>
      </c>
      <c r="N36" s="277"/>
    </row>
    <row r="37" spans="1:14" ht="22.5" customHeight="1">
      <c r="A37" s="909"/>
      <c r="B37" s="898" t="s">
        <v>88</v>
      </c>
      <c r="C37" s="899"/>
      <c r="D37" s="243"/>
      <c r="E37" s="276"/>
      <c r="F37" s="121" t="s">
        <v>344</v>
      </c>
      <c r="G37" s="126">
        <f t="shared" si="3"/>
        <v>0</v>
      </c>
      <c r="H37" s="122" t="s">
        <v>344</v>
      </c>
      <c r="I37" s="126"/>
      <c r="J37" s="122" t="s">
        <v>344</v>
      </c>
      <c r="K37" s="183">
        <v>500</v>
      </c>
      <c r="L37" s="244" t="s">
        <v>305</v>
      </c>
      <c r="M37" s="396">
        <f t="shared" si="2"/>
        <v>0</v>
      </c>
      <c r="N37" s="277"/>
    </row>
    <row r="38" spans="1:14" ht="22.5" customHeight="1">
      <c r="A38" s="909"/>
      <c r="B38" s="735" t="s">
        <v>428</v>
      </c>
      <c r="C38" s="899"/>
      <c r="D38" s="243"/>
      <c r="E38" s="276"/>
      <c r="F38" s="234" t="s">
        <v>348</v>
      </c>
      <c r="G38" s="126">
        <f t="shared" si="3"/>
        <v>0</v>
      </c>
      <c r="H38" s="234" t="s">
        <v>348</v>
      </c>
      <c r="I38" s="126"/>
      <c r="J38" s="234" t="s">
        <v>348</v>
      </c>
      <c r="K38" s="183">
        <v>3000</v>
      </c>
      <c r="L38" s="244" t="s">
        <v>306</v>
      </c>
      <c r="M38" s="396">
        <f t="shared" si="2"/>
        <v>0</v>
      </c>
      <c r="N38" s="277"/>
    </row>
    <row r="39" spans="1:14" ht="22.5" customHeight="1" thickBot="1">
      <c r="A39" s="909"/>
      <c r="B39" s="735" t="s">
        <v>429</v>
      </c>
      <c r="C39" s="899"/>
      <c r="D39" s="243"/>
      <c r="E39" s="276"/>
      <c r="F39" s="234" t="s">
        <v>348</v>
      </c>
      <c r="G39" s="249">
        <f t="shared" si="3"/>
        <v>0</v>
      </c>
      <c r="H39" s="234" t="s">
        <v>348</v>
      </c>
      <c r="I39" s="126"/>
      <c r="J39" s="234" t="s">
        <v>348</v>
      </c>
      <c r="K39" s="183">
        <v>1000</v>
      </c>
      <c r="L39" s="244" t="s">
        <v>306</v>
      </c>
      <c r="M39" s="396">
        <f t="shared" si="2"/>
        <v>0</v>
      </c>
      <c r="N39" s="403">
        <v>6</v>
      </c>
    </row>
    <row r="40" spans="1:14" ht="22.5" customHeight="1" thickBot="1">
      <c r="A40" s="888"/>
      <c r="B40" s="626"/>
      <c r="C40" s="882"/>
      <c r="D40" s="278"/>
      <c r="E40" s="279"/>
      <c r="F40" s="205"/>
      <c r="G40" s="280">
        <f>ROUND(D40*E40*0.1,0)</f>
        <v>0</v>
      </c>
      <c r="H40" s="201"/>
      <c r="I40" s="280"/>
      <c r="J40" s="201"/>
      <c r="K40" s="280"/>
      <c r="L40" s="281"/>
      <c r="M40" s="280">
        <f>ROUND(I40*K40/1000,0)</f>
        <v>0</v>
      </c>
      <c r="N40" s="398">
        <f>SUM(M34:M40)</f>
        <v>0</v>
      </c>
    </row>
    <row r="41" spans="1:14" ht="22.5" customHeight="1">
      <c r="A41" s="886" t="s">
        <v>69</v>
      </c>
      <c r="B41" s="735" t="s">
        <v>430</v>
      </c>
      <c r="C41" s="899"/>
      <c r="D41" s="243"/>
      <c r="E41" s="276"/>
      <c r="F41" s="234" t="s">
        <v>348</v>
      </c>
      <c r="G41" s="249">
        <f t="shared" si="3"/>
        <v>0</v>
      </c>
      <c r="H41" s="234" t="s">
        <v>348</v>
      </c>
      <c r="I41" s="183"/>
      <c r="J41" s="234" t="s">
        <v>348</v>
      </c>
      <c r="K41" s="183">
        <v>1000</v>
      </c>
      <c r="L41" s="244" t="s">
        <v>306</v>
      </c>
      <c r="M41" s="133">
        <f>ROUND(I41*K41/1000,0)</f>
        <v>0</v>
      </c>
      <c r="N41" s="277"/>
    </row>
    <row r="42" spans="1:14" ht="22.5" customHeight="1">
      <c r="A42" s="887"/>
      <c r="B42" s="900" t="s">
        <v>375</v>
      </c>
      <c r="C42" s="901"/>
      <c r="D42" s="282"/>
      <c r="E42" s="283"/>
      <c r="F42" s="231" t="s">
        <v>344</v>
      </c>
      <c r="G42" s="287">
        <f t="shared" si="3"/>
        <v>0</v>
      </c>
      <c r="H42" s="231" t="s">
        <v>344</v>
      </c>
      <c r="I42" s="287"/>
      <c r="J42" s="231" t="s">
        <v>344</v>
      </c>
      <c r="K42" s="287">
        <v>800</v>
      </c>
      <c r="L42" s="289" t="s">
        <v>305</v>
      </c>
      <c r="M42" s="133">
        <f>ROUND(I42*K42/1000,0)</f>
        <v>0</v>
      </c>
      <c r="N42" s="277"/>
    </row>
    <row r="43" spans="1:14" ht="22.5" customHeight="1" thickBot="1">
      <c r="A43" s="887"/>
      <c r="B43" s="900"/>
      <c r="C43" s="901"/>
      <c r="D43" s="282"/>
      <c r="E43" s="283"/>
      <c r="F43" s="231"/>
      <c r="G43" s="287">
        <f>ROUND(D43*E43*0.1,0)</f>
        <v>0</v>
      </c>
      <c r="H43" s="231"/>
      <c r="I43" s="287"/>
      <c r="J43" s="231"/>
      <c r="K43" s="287"/>
      <c r="L43" s="289"/>
      <c r="M43" s="133">
        <f>ROUND(I43*K43/1000,0)</f>
        <v>0</v>
      </c>
      <c r="N43" s="403">
        <v>7</v>
      </c>
    </row>
    <row r="44" spans="1:14" ht="22.5" customHeight="1" thickBot="1">
      <c r="A44" s="897"/>
      <c r="B44" s="626"/>
      <c r="C44" s="882"/>
      <c r="D44" s="278"/>
      <c r="E44" s="279"/>
      <c r="F44" s="205"/>
      <c r="G44" s="280">
        <f t="shared" si="3"/>
        <v>0</v>
      </c>
      <c r="H44" s="201"/>
      <c r="I44" s="280"/>
      <c r="J44" s="201"/>
      <c r="K44" s="280"/>
      <c r="L44" s="281"/>
      <c r="M44" s="290">
        <f>ROUND(I44*K44/1000,0)</f>
        <v>0</v>
      </c>
      <c r="N44" s="398">
        <f>SUM(M41:M44)</f>
        <v>0</v>
      </c>
    </row>
    <row r="45" ht="6.75" customHeight="1"/>
    <row r="46" spans="1:14" ht="13.5">
      <c r="A46" s="918">
        <v>4</v>
      </c>
      <c r="B46" s="918"/>
      <c r="C46" s="918"/>
      <c r="D46" s="918"/>
      <c r="E46" s="918"/>
      <c r="F46" s="918"/>
      <c r="G46" s="918"/>
      <c r="H46" s="918"/>
      <c r="I46" s="918"/>
      <c r="J46" s="918"/>
      <c r="K46" s="918"/>
      <c r="L46" s="918"/>
      <c r="M46" s="918"/>
      <c r="N46" s="918"/>
    </row>
  </sheetData>
  <sheetProtection/>
  <mergeCells count="54">
    <mergeCell ref="A41:A44"/>
    <mergeCell ref="B40:C40"/>
    <mergeCell ref="B22:C22"/>
    <mergeCell ref="B23:C23"/>
    <mergeCell ref="B24:C24"/>
    <mergeCell ref="B41:C41"/>
    <mergeCell ref="B42:C42"/>
    <mergeCell ref="B5:C5"/>
    <mergeCell ref="B10:C10"/>
    <mergeCell ref="B21:C21"/>
    <mergeCell ref="A46:N46"/>
    <mergeCell ref="B44:C44"/>
    <mergeCell ref="B39:C39"/>
    <mergeCell ref="B43:C43"/>
    <mergeCell ref="B37:C37"/>
    <mergeCell ref="B38:C38"/>
    <mergeCell ref="A34:A40"/>
    <mergeCell ref="B29:C29"/>
    <mergeCell ref="B28:C28"/>
    <mergeCell ref="B25:C25"/>
    <mergeCell ref="A26:A29"/>
    <mergeCell ref="A30:A33"/>
    <mergeCell ref="B33:C33"/>
    <mergeCell ref="B34:C34"/>
    <mergeCell ref="B32:C32"/>
    <mergeCell ref="B36:C36"/>
    <mergeCell ref="B30:C30"/>
    <mergeCell ref="B31:C31"/>
    <mergeCell ref="B4:C4"/>
    <mergeCell ref="B27:C27"/>
    <mergeCell ref="B35:C35"/>
    <mergeCell ref="B13:C13"/>
    <mergeCell ref="B26:C26"/>
    <mergeCell ref="B17:C17"/>
    <mergeCell ref="A17:A25"/>
    <mergeCell ref="A2:B2"/>
    <mergeCell ref="I2:J2"/>
    <mergeCell ref="A4:A12"/>
    <mergeCell ref="B11:C11"/>
    <mergeCell ref="B15:C15"/>
    <mergeCell ref="G2:H2"/>
    <mergeCell ref="B20:C20"/>
    <mergeCell ref="B19:C19"/>
    <mergeCell ref="A13:A16"/>
    <mergeCell ref="K2:L2"/>
    <mergeCell ref="B8:C8"/>
    <mergeCell ref="B6:C6"/>
    <mergeCell ref="B18:C18"/>
    <mergeCell ref="B7:C7"/>
    <mergeCell ref="B14:C14"/>
    <mergeCell ref="B16:C16"/>
    <mergeCell ref="B12:C12"/>
    <mergeCell ref="B9:C9"/>
    <mergeCell ref="E2:F2"/>
  </mergeCells>
  <printOptions/>
  <pageMargins left="0.7874015748031497" right="0.3937007874015748" top="0.7874015748031497" bottom="0.3937007874015748" header="0.5118110236220472" footer="0.11811023622047245"/>
  <pageSetup fitToHeight="1"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A1:K46"/>
  <sheetViews>
    <sheetView showZeros="0" view="pageBreakPreview" zoomScaleNormal="90" zoomScaleSheetLayoutView="100" zoomScalePageLayoutView="0" workbookViewId="0" topLeftCell="A34">
      <selection activeCell="I44" sqref="I44:K44"/>
    </sheetView>
  </sheetViews>
  <sheetFormatPr defaultColWidth="9.00390625" defaultRowHeight="13.5"/>
  <cols>
    <col min="1" max="1" width="3.625" style="1" customWidth="1"/>
    <col min="2" max="2" width="4.625" style="1" customWidth="1"/>
    <col min="3" max="3" width="7.625" style="1" customWidth="1"/>
    <col min="4" max="4" width="9.625" style="1" customWidth="1"/>
    <col min="5" max="5" width="8.75390625" style="1" customWidth="1"/>
    <col min="6" max="6" width="8.625" style="1" customWidth="1"/>
    <col min="7" max="7" width="9.75390625" style="1" customWidth="1"/>
    <col min="8" max="8" width="7.75390625" style="1" customWidth="1"/>
    <col min="9" max="9" width="11.625" style="1" customWidth="1"/>
    <col min="10" max="10" width="10.625" style="1" customWidth="1"/>
    <col min="11" max="11" width="11.75390625" style="1" customWidth="1"/>
    <col min="12" max="16384" width="9.00390625" style="1" customWidth="1"/>
  </cols>
  <sheetData>
    <row r="1" spans="1:11" ht="30" customHeight="1" thickBot="1">
      <c r="A1" s="8" t="s">
        <v>91</v>
      </c>
      <c r="K1" s="3" t="s">
        <v>273</v>
      </c>
    </row>
    <row r="2" spans="1:11" ht="21" customHeight="1">
      <c r="A2" s="889"/>
      <c r="B2" s="890"/>
      <c r="C2" s="87" t="s">
        <v>71</v>
      </c>
      <c r="D2" s="976" t="s">
        <v>307</v>
      </c>
      <c r="E2" s="976" t="s">
        <v>487</v>
      </c>
      <c r="F2" s="974" t="s">
        <v>73</v>
      </c>
      <c r="G2" s="754" t="s">
        <v>95</v>
      </c>
      <c r="H2" s="754"/>
      <c r="I2" s="754"/>
      <c r="J2" s="754"/>
      <c r="K2" s="945"/>
    </row>
    <row r="3" spans="1:11" ht="23.25" customHeight="1">
      <c r="A3" s="954" t="s">
        <v>27</v>
      </c>
      <c r="B3" s="955"/>
      <c r="C3" s="88"/>
      <c r="D3" s="977"/>
      <c r="E3" s="977"/>
      <c r="F3" s="975"/>
      <c r="G3" s="4" t="s">
        <v>92</v>
      </c>
      <c r="H3" s="522" t="s">
        <v>493</v>
      </c>
      <c r="I3" s="4" t="s">
        <v>75</v>
      </c>
      <c r="J3" s="4" t="s">
        <v>93</v>
      </c>
      <c r="K3" s="9" t="s">
        <v>94</v>
      </c>
    </row>
    <row r="4" spans="1:11" ht="19.5" customHeight="1">
      <c r="A4" s="960" t="s">
        <v>96</v>
      </c>
      <c r="B4" s="956" t="s">
        <v>96</v>
      </c>
      <c r="C4" s="957"/>
      <c r="D4" s="483"/>
      <c r="E4" s="483"/>
      <c r="F4" s="483">
        <f>D4*E4</f>
        <v>0</v>
      </c>
      <c r="G4" s="483"/>
      <c r="H4" s="484">
        <v>85</v>
      </c>
      <c r="I4" s="485">
        <f>ROUND(G4*H4/1000,0)</f>
        <v>0</v>
      </c>
      <c r="J4" s="486"/>
      <c r="K4" s="487">
        <f>+I4-J4</f>
        <v>0</v>
      </c>
    </row>
    <row r="5" spans="1:11" ht="19.5" customHeight="1">
      <c r="A5" s="961"/>
      <c r="B5" s="958" t="s">
        <v>440</v>
      </c>
      <c r="C5" s="959"/>
      <c r="D5" s="480"/>
      <c r="E5" s="480"/>
      <c r="F5" s="480">
        <f>D5*E5</f>
        <v>0</v>
      </c>
      <c r="G5" s="480"/>
      <c r="H5" s="480"/>
      <c r="I5" s="463">
        <f>ROUND(G5*H5/1000,0)</f>
        <v>0</v>
      </c>
      <c r="J5" s="488"/>
      <c r="K5" s="489">
        <f>+I5-J5</f>
        <v>0</v>
      </c>
    </row>
    <row r="6" spans="1:11" ht="19.5" customHeight="1" thickBot="1">
      <c r="A6" s="961"/>
      <c r="B6" s="978"/>
      <c r="C6" s="979"/>
      <c r="D6" s="490"/>
      <c r="E6" s="490"/>
      <c r="F6" s="491">
        <f>D6*E6</f>
        <v>0</v>
      </c>
      <c r="G6" s="491"/>
      <c r="H6" s="491"/>
      <c r="I6" s="460">
        <f>ROUND(G6*H6/1000,0)</f>
        <v>0</v>
      </c>
      <c r="J6" s="492"/>
      <c r="K6" s="493"/>
    </row>
    <row r="7" spans="1:11" ht="19.5" customHeight="1" thickBot="1">
      <c r="A7" s="962"/>
      <c r="B7" s="965" t="s">
        <v>58</v>
      </c>
      <c r="C7" s="966"/>
      <c r="D7" s="494">
        <f>SUM(D4:D6)</f>
        <v>0</v>
      </c>
      <c r="E7" s="494">
        <f>SUM(E4:E6)</f>
        <v>0</v>
      </c>
      <c r="F7" s="494">
        <f>SUM(F4:F6)</f>
        <v>0</v>
      </c>
      <c r="G7" s="494">
        <f>SUM(G4:G6)</f>
        <v>0</v>
      </c>
      <c r="H7" s="495"/>
      <c r="I7" s="496">
        <f>SUM(I4:I6)</f>
        <v>0</v>
      </c>
      <c r="J7" s="497">
        <v>10</v>
      </c>
      <c r="K7" s="498">
        <f>SUM(K4:K6)</f>
        <v>0</v>
      </c>
    </row>
    <row r="8" spans="1:11" ht="19.5" customHeight="1">
      <c r="A8" s="960" t="s">
        <v>97</v>
      </c>
      <c r="B8" s="970" t="s">
        <v>97</v>
      </c>
      <c r="C8" s="971"/>
      <c r="D8" s="481"/>
      <c r="E8" s="481"/>
      <c r="F8" s="481">
        <f>D8*E8</f>
        <v>0</v>
      </c>
      <c r="G8" s="482"/>
      <c r="H8" s="499"/>
      <c r="I8" s="485">
        <f>ROUND(G8*H8/1000,0)</f>
        <v>0</v>
      </c>
      <c r="J8" s="500"/>
      <c r="K8" s="487">
        <f>+I8-J8</f>
        <v>0</v>
      </c>
    </row>
    <row r="9" spans="1:11" ht="19.5" customHeight="1" thickBot="1">
      <c r="A9" s="961"/>
      <c r="B9" s="963"/>
      <c r="C9" s="964"/>
      <c r="D9" s="491"/>
      <c r="E9" s="491"/>
      <c r="F9" s="491">
        <f>D9*E9</f>
        <v>0</v>
      </c>
      <c r="G9" s="501"/>
      <c r="H9" s="502"/>
      <c r="I9" s="503">
        <f>ROUND(G9*H9/1000,0)</f>
        <v>0</v>
      </c>
      <c r="J9" s="504"/>
      <c r="K9" s="505">
        <f>+I9-J9</f>
        <v>0</v>
      </c>
    </row>
    <row r="10" spans="1:11" ht="19.5" customHeight="1" thickBot="1">
      <c r="A10" s="962"/>
      <c r="B10" s="965" t="s">
        <v>58</v>
      </c>
      <c r="C10" s="966"/>
      <c r="D10" s="494">
        <f>SUM(D8:D9)</f>
        <v>0</v>
      </c>
      <c r="E10" s="494">
        <f>SUM(E8:E9)</f>
        <v>0</v>
      </c>
      <c r="F10" s="494">
        <f>SUM(F8:F9)</f>
        <v>0</v>
      </c>
      <c r="G10" s="494">
        <f>SUM(G8:G9)</f>
        <v>0</v>
      </c>
      <c r="H10" s="495"/>
      <c r="I10" s="496">
        <f>SUM(I8:I9)</f>
        <v>0</v>
      </c>
      <c r="J10" s="497">
        <v>11</v>
      </c>
      <c r="K10" s="498">
        <f>SUM(K8:K9)</f>
        <v>0</v>
      </c>
    </row>
    <row r="11" spans="1:11" ht="19.5" customHeight="1">
      <c r="A11" s="960" t="s">
        <v>98</v>
      </c>
      <c r="B11" s="970" t="s">
        <v>98</v>
      </c>
      <c r="C11" s="971"/>
      <c r="D11" s="481"/>
      <c r="E11" s="481"/>
      <c r="F11" s="481">
        <f>D11*E11</f>
        <v>0</v>
      </c>
      <c r="G11" s="482"/>
      <c r="H11" s="521">
        <v>600000</v>
      </c>
      <c r="I11" s="485">
        <f>ROUND(G11*H11/1000,0)</f>
        <v>0</v>
      </c>
      <c r="J11" s="500"/>
      <c r="K11" s="487">
        <f>+I11-J11</f>
        <v>0</v>
      </c>
    </row>
    <row r="12" spans="1:11" ht="19.5" customHeight="1" thickBot="1">
      <c r="A12" s="961"/>
      <c r="B12" s="963"/>
      <c r="C12" s="964"/>
      <c r="D12" s="491"/>
      <c r="E12" s="491"/>
      <c r="F12" s="491">
        <f>D12*E12</f>
        <v>0</v>
      </c>
      <c r="G12" s="501"/>
      <c r="H12" s="502"/>
      <c r="I12" s="503">
        <f>ROUND(G12*H12/1000,0)</f>
        <v>0</v>
      </c>
      <c r="J12" s="504"/>
      <c r="K12" s="505">
        <f>+I12-J12</f>
        <v>0</v>
      </c>
    </row>
    <row r="13" spans="1:11" ht="19.5" customHeight="1" thickBot="1">
      <c r="A13" s="962"/>
      <c r="B13" s="965" t="s">
        <v>58</v>
      </c>
      <c r="C13" s="966"/>
      <c r="D13" s="494">
        <f>SUM(D11:D12)</f>
        <v>0</v>
      </c>
      <c r="E13" s="494">
        <f>SUM(E11:E12)</f>
        <v>0</v>
      </c>
      <c r="F13" s="494">
        <f>SUM(F11:F12)</f>
        <v>0</v>
      </c>
      <c r="G13" s="494">
        <f>SUM(G11:G12)</f>
        <v>0</v>
      </c>
      <c r="H13" s="495"/>
      <c r="I13" s="496">
        <f>SUM(I11:I12)</f>
        <v>0</v>
      </c>
      <c r="J13" s="497">
        <v>12</v>
      </c>
      <c r="K13" s="498">
        <f>SUM(K11:K12)</f>
        <v>0</v>
      </c>
    </row>
    <row r="14" spans="1:11" ht="19.5" customHeight="1">
      <c r="A14" s="960" t="s">
        <v>101</v>
      </c>
      <c r="B14" s="970" t="s">
        <v>34</v>
      </c>
      <c r="C14" s="971"/>
      <c r="D14" s="481"/>
      <c r="E14" s="481"/>
      <c r="F14" s="482">
        <f>D14*E14</f>
        <v>0</v>
      </c>
      <c r="G14" s="482"/>
      <c r="H14" s="499"/>
      <c r="I14" s="485">
        <f>ROUND(G14*H14/1000,0)</f>
        <v>0</v>
      </c>
      <c r="J14" s="500"/>
      <c r="K14" s="506">
        <f>+I14-J14</f>
        <v>0</v>
      </c>
    </row>
    <row r="15" spans="1:11" ht="19.5" customHeight="1">
      <c r="A15" s="961"/>
      <c r="B15" s="968" t="s">
        <v>99</v>
      </c>
      <c r="C15" s="969"/>
      <c r="D15" s="480"/>
      <c r="E15" s="480"/>
      <c r="F15" s="480">
        <f>D15*E15</f>
        <v>0</v>
      </c>
      <c r="G15" s="480"/>
      <c r="H15" s="507"/>
      <c r="I15" s="463">
        <f>ROUND(G15*H15/1000,0)</f>
        <v>0</v>
      </c>
      <c r="J15" s="508"/>
      <c r="K15" s="506">
        <f>+I15-J15</f>
        <v>0</v>
      </c>
    </row>
    <row r="16" spans="1:11" ht="19.5" customHeight="1">
      <c r="A16" s="961"/>
      <c r="B16" s="968" t="s">
        <v>100</v>
      </c>
      <c r="C16" s="969"/>
      <c r="D16" s="480"/>
      <c r="E16" s="480"/>
      <c r="F16" s="480">
        <f>D16*E16</f>
        <v>0</v>
      </c>
      <c r="G16" s="480"/>
      <c r="H16" s="507"/>
      <c r="I16" s="463">
        <f>ROUND(G16*H16/1000,0)</f>
        <v>0</v>
      </c>
      <c r="J16" s="508"/>
      <c r="K16" s="506">
        <f>+I16-J16</f>
        <v>0</v>
      </c>
    </row>
    <row r="17" spans="1:11" ht="19.5" customHeight="1" thickBot="1">
      <c r="A17" s="961"/>
      <c r="B17" s="963"/>
      <c r="C17" s="964"/>
      <c r="D17" s="491"/>
      <c r="E17" s="491"/>
      <c r="F17" s="501">
        <f>D17*E17</f>
        <v>0</v>
      </c>
      <c r="G17" s="501"/>
      <c r="H17" s="502"/>
      <c r="I17" s="503">
        <f>ROUND(G17*H17/1000,0)</f>
        <v>0</v>
      </c>
      <c r="J17" s="504"/>
      <c r="K17" s="505">
        <f>+I17-J17</f>
        <v>0</v>
      </c>
    </row>
    <row r="18" spans="1:11" ht="19.5" customHeight="1" thickBot="1">
      <c r="A18" s="967"/>
      <c r="B18" s="972" t="s">
        <v>58</v>
      </c>
      <c r="C18" s="973"/>
      <c r="D18" s="509">
        <f>SUM(D14:D17)</f>
        <v>0</v>
      </c>
      <c r="E18" s="509">
        <f>SUM(E14:E17)</f>
        <v>0</v>
      </c>
      <c r="F18" s="509">
        <f>SUM(F14:F17)</f>
        <v>0</v>
      </c>
      <c r="G18" s="509">
        <f>SUM(G14:G17)</f>
        <v>0</v>
      </c>
      <c r="H18" s="510"/>
      <c r="I18" s="511">
        <f>SUM(I14:I17)</f>
        <v>0</v>
      </c>
      <c r="J18" s="512">
        <v>14</v>
      </c>
      <c r="K18" s="498">
        <f>SUM(K14:K17)</f>
        <v>0</v>
      </c>
    </row>
    <row r="19" spans="1:11" ht="30" customHeight="1" thickBot="1">
      <c r="A19" s="8" t="s">
        <v>102</v>
      </c>
      <c r="B19" s="2"/>
      <c r="C19" s="2"/>
      <c r="K19" s="3" t="s">
        <v>126</v>
      </c>
    </row>
    <row r="20" spans="1:11" ht="19.5" customHeight="1">
      <c r="A20" s="800" t="s">
        <v>103</v>
      </c>
      <c r="B20" s="801"/>
      <c r="C20" s="801"/>
      <c r="D20" s="757"/>
      <c r="E20" s="623"/>
      <c r="F20" s="625"/>
      <c r="G20" s="754"/>
      <c r="H20" s="756"/>
      <c r="I20" s="754" t="s">
        <v>104</v>
      </c>
      <c r="J20" s="754"/>
      <c r="K20" s="945"/>
    </row>
    <row r="21" spans="1:11" ht="19.5" customHeight="1">
      <c r="A21" s="949" t="s">
        <v>106</v>
      </c>
      <c r="B21" s="946" t="s">
        <v>376</v>
      </c>
      <c r="C21" s="946"/>
      <c r="D21" s="946"/>
      <c r="E21" s="982"/>
      <c r="F21" s="702"/>
      <c r="G21" s="946"/>
      <c r="H21" s="871"/>
      <c r="I21" s="947"/>
      <c r="J21" s="947"/>
      <c r="K21" s="948"/>
    </row>
    <row r="22" spans="1:11" ht="19.5" customHeight="1">
      <c r="A22" s="950"/>
      <c r="B22" s="927" t="s">
        <v>105</v>
      </c>
      <c r="C22" s="927"/>
      <c r="D22" s="927"/>
      <c r="E22" s="926"/>
      <c r="F22" s="581"/>
      <c r="G22" s="927"/>
      <c r="H22" s="825"/>
      <c r="I22" s="940"/>
      <c r="J22" s="940"/>
      <c r="K22" s="941"/>
    </row>
    <row r="23" spans="1:11" ht="19.5" customHeight="1">
      <c r="A23" s="950"/>
      <c r="B23" s="927" t="s">
        <v>377</v>
      </c>
      <c r="C23" s="927"/>
      <c r="D23" s="927"/>
      <c r="E23" s="926"/>
      <c r="F23" s="581"/>
      <c r="G23" s="927"/>
      <c r="H23" s="825"/>
      <c r="I23" s="940"/>
      <c r="J23" s="940"/>
      <c r="K23" s="941"/>
    </row>
    <row r="24" spans="1:11" ht="19.5" customHeight="1">
      <c r="A24" s="950"/>
      <c r="B24" s="927" t="s">
        <v>378</v>
      </c>
      <c r="C24" s="927"/>
      <c r="D24" s="927"/>
      <c r="E24" s="926"/>
      <c r="F24" s="581"/>
      <c r="G24" s="927"/>
      <c r="H24" s="825"/>
      <c r="I24" s="940"/>
      <c r="J24" s="940"/>
      <c r="K24" s="941"/>
    </row>
    <row r="25" spans="1:11" ht="19.5" customHeight="1">
      <c r="A25" s="950"/>
      <c r="B25" s="836" t="s">
        <v>482</v>
      </c>
      <c r="C25" s="813"/>
      <c r="D25" s="837"/>
      <c r="E25" s="926"/>
      <c r="F25" s="581"/>
      <c r="G25" s="927"/>
      <c r="H25" s="825"/>
      <c r="I25" s="940"/>
      <c r="J25" s="940"/>
      <c r="K25" s="941"/>
    </row>
    <row r="26" spans="1:11" ht="19.5" customHeight="1">
      <c r="A26" s="950"/>
      <c r="B26" s="825" t="s">
        <v>457</v>
      </c>
      <c r="C26" s="806"/>
      <c r="D26" s="807"/>
      <c r="E26" s="926"/>
      <c r="F26" s="581"/>
      <c r="G26" s="927"/>
      <c r="H26" s="825"/>
      <c r="I26" s="940"/>
      <c r="J26" s="940"/>
      <c r="K26" s="941"/>
    </row>
    <row r="27" spans="1:11" ht="19.5" customHeight="1">
      <c r="A27" s="950"/>
      <c r="B27" s="836"/>
      <c r="C27" s="813"/>
      <c r="D27" s="837"/>
      <c r="E27" s="926"/>
      <c r="F27" s="581"/>
      <c r="G27" s="927"/>
      <c r="H27" s="825"/>
      <c r="I27" s="980"/>
      <c r="J27" s="980"/>
      <c r="K27" s="981"/>
    </row>
    <row r="28" spans="1:11" ht="19.5" customHeight="1" thickBot="1">
      <c r="A28" s="950"/>
      <c r="B28" s="951"/>
      <c r="C28" s="952"/>
      <c r="D28" s="953"/>
      <c r="E28" s="934"/>
      <c r="F28" s="935"/>
      <c r="G28" s="938"/>
      <c r="H28" s="951"/>
      <c r="I28" s="943"/>
      <c r="J28" s="943"/>
      <c r="K28" s="944"/>
    </row>
    <row r="29" spans="1:11" ht="19.5" customHeight="1" thickBot="1">
      <c r="A29" s="950"/>
      <c r="B29" s="921" t="s">
        <v>58</v>
      </c>
      <c r="C29" s="922"/>
      <c r="D29" s="922"/>
      <c r="E29" s="325"/>
      <c r="F29" s="325"/>
      <c r="G29" s="2"/>
      <c r="H29" s="410">
        <v>20</v>
      </c>
      <c r="I29" s="919">
        <f>SUM(I21:K28)</f>
        <v>0</v>
      </c>
      <c r="J29" s="566"/>
      <c r="K29" s="920"/>
    </row>
    <row r="30" spans="1:11" ht="19.5" customHeight="1">
      <c r="A30" s="984" t="s">
        <v>108</v>
      </c>
      <c r="B30" s="942" t="s">
        <v>424</v>
      </c>
      <c r="C30" s="942"/>
      <c r="D30" s="942"/>
      <c r="E30" s="936"/>
      <c r="F30" s="599"/>
      <c r="G30" s="330"/>
      <c r="H30" s="331"/>
      <c r="I30" s="928"/>
      <c r="J30" s="929"/>
      <c r="K30" s="930"/>
    </row>
    <row r="31" spans="1:11" ht="19.5" customHeight="1">
      <c r="A31" s="950"/>
      <c r="B31" s="825" t="s">
        <v>107</v>
      </c>
      <c r="C31" s="806"/>
      <c r="D31" s="807"/>
      <c r="E31" s="926"/>
      <c r="F31" s="581"/>
      <c r="G31" s="329"/>
      <c r="H31" s="328"/>
      <c r="I31" s="931"/>
      <c r="J31" s="932"/>
      <c r="K31" s="933"/>
    </row>
    <row r="32" spans="1:11" ht="19.5" customHeight="1">
      <c r="A32" s="950"/>
      <c r="B32" s="927" t="s">
        <v>383</v>
      </c>
      <c r="C32" s="927"/>
      <c r="D32" s="927"/>
      <c r="E32" s="926"/>
      <c r="F32" s="581"/>
      <c r="G32" s="329"/>
      <c r="H32" s="328"/>
      <c r="I32" s="931"/>
      <c r="J32" s="932"/>
      <c r="K32" s="933"/>
    </row>
    <row r="33" spans="1:11" ht="19.5" customHeight="1">
      <c r="A33" s="950"/>
      <c r="B33" s="927" t="s">
        <v>382</v>
      </c>
      <c r="C33" s="927"/>
      <c r="D33" s="927"/>
      <c r="E33" s="926"/>
      <c r="F33" s="581"/>
      <c r="G33" s="329"/>
      <c r="H33" s="328"/>
      <c r="I33" s="931"/>
      <c r="J33" s="932"/>
      <c r="K33" s="933"/>
    </row>
    <row r="34" spans="1:11" ht="19.5" customHeight="1" thickBot="1">
      <c r="A34" s="950"/>
      <c r="B34" s="938"/>
      <c r="C34" s="938"/>
      <c r="D34" s="938"/>
      <c r="E34" s="934"/>
      <c r="F34" s="935"/>
      <c r="G34" s="333"/>
      <c r="H34" s="334"/>
      <c r="I34" s="985"/>
      <c r="J34" s="986"/>
      <c r="K34" s="987"/>
    </row>
    <row r="35" spans="1:11" ht="19.5" customHeight="1" thickBot="1">
      <c r="A35" s="983"/>
      <c r="B35" s="921" t="s">
        <v>58</v>
      </c>
      <c r="C35" s="922"/>
      <c r="D35" s="922"/>
      <c r="E35" s="325"/>
      <c r="F35" s="325"/>
      <c r="G35" s="2"/>
      <c r="H35" s="410">
        <v>21</v>
      </c>
      <c r="I35" s="919">
        <f>SUM(I30:K34)</f>
        <v>0</v>
      </c>
      <c r="J35" s="566"/>
      <c r="K35" s="920"/>
    </row>
    <row r="36" spans="1:11" ht="19.5" customHeight="1">
      <c r="A36" s="984" t="s">
        <v>109</v>
      </c>
      <c r="B36" s="906" t="s">
        <v>381</v>
      </c>
      <c r="C36" s="939"/>
      <c r="D36" s="937"/>
      <c r="E36" s="906" t="s">
        <v>437</v>
      </c>
      <c r="F36" s="937"/>
      <c r="G36" s="330"/>
      <c r="H36" s="331"/>
      <c r="I36" s="988"/>
      <c r="J36" s="989"/>
      <c r="K36" s="990"/>
    </row>
    <row r="37" spans="1:11" ht="19.5" customHeight="1">
      <c r="A37" s="950"/>
      <c r="B37" s="927"/>
      <c r="C37" s="927"/>
      <c r="D37" s="927"/>
      <c r="E37" s="926"/>
      <c r="F37" s="581"/>
      <c r="G37" s="332"/>
      <c r="H37" s="341"/>
      <c r="I37" s="991"/>
      <c r="J37" s="992"/>
      <c r="K37" s="993"/>
    </row>
    <row r="38" spans="1:11" ht="19.5" customHeight="1" thickBot="1">
      <c r="A38" s="950"/>
      <c r="B38" s="927"/>
      <c r="C38" s="927"/>
      <c r="D38" s="927"/>
      <c r="E38" s="926"/>
      <c r="F38" s="581"/>
      <c r="G38" s="333"/>
      <c r="H38" s="328"/>
      <c r="I38" s="994"/>
      <c r="J38" s="995"/>
      <c r="K38" s="996"/>
    </row>
    <row r="39" spans="1:11" ht="19.5" customHeight="1" thickBot="1">
      <c r="A39" s="983"/>
      <c r="B39" s="921" t="s">
        <v>58</v>
      </c>
      <c r="C39" s="922"/>
      <c r="D39" s="922"/>
      <c r="E39" s="325"/>
      <c r="F39" s="325"/>
      <c r="G39" s="2"/>
      <c r="H39" s="410">
        <v>22</v>
      </c>
      <c r="I39" s="919">
        <f>SUM(I36:K38)</f>
        <v>0</v>
      </c>
      <c r="J39" s="566"/>
      <c r="K39" s="920"/>
    </row>
    <row r="40" spans="1:11" ht="19.5" customHeight="1">
      <c r="A40" s="950" t="s">
        <v>111</v>
      </c>
      <c r="B40" s="923" t="s">
        <v>110</v>
      </c>
      <c r="C40" s="924"/>
      <c r="D40" s="925"/>
      <c r="E40" s="936"/>
      <c r="F40" s="599"/>
      <c r="G40" s="330"/>
      <c r="H40" s="331"/>
      <c r="I40" s="928"/>
      <c r="J40" s="929"/>
      <c r="K40" s="930"/>
    </row>
    <row r="41" spans="1:11" ht="19.5" customHeight="1">
      <c r="A41" s="950"/>
      <c r="B41" s="927" t="s">
        <v>380</v>
      </c>
      <c r="C41" s="927"/>
      <c r="D41" s="927"/>
      <c r="E41" s="926"/>
      <c r="F41" s="581"/>
      <c r="G41" s="329"/>
      <c r="H41" s="328"/>
      <c r="I41" s="931"/>
      <c r="J41" s="932"/>
      <c r="K41" s="933"/>
    </row>
    <row r="42" spans="1:11" ht="19.5" customHeight="1">
      <c r="A42" s="950"/>
      <c r="B42" s="927" t="s">
        <v>379</v>
      </c>
      <c r="C42" s="927"/>
      <c r="D42" s="927"/>
      <c r="E42" s="926"/>
      <c r="F42" s="581"/>
      <c r="G42" s="329"/>
      <c r="H42" s="328"/>
      <c r="I42" s="931"/>
      <c r="J42" s="932"/>
      <c r="K42" s="933"/>
    </row>
    <row r="43" spans="1:11" ht="19.5" customHeight="1" thickBot="1">
      <c r="A43" s="950"/>
      <c r="B43" s="938"/>
      <c r="C43" s="938"/>
      <c r="D43" s="938"/>
      <c r="E43" s="934"/>
      <c r="F43" s="935"/>
      <c r="G43" s="333"/>
      <c r="H43" s="334"/>
      <c r="I43" s="985"/>
      <c r="J43" s="986"/>
      <c r="K43" s="987"/>
    </row>
    <row r="44" spans="1:11" ht="19.5" customHeight="1" thickBot="1">
      <c r="A44" s="983"/>
      <c r="B44" s="921" t="s">
        <v>58</v>
      </c>
      <c r="C44" s="922"/>
      <c r="D44" s="922"/>
      <c r="E44" s="325"/>
      <c r="F44" s="325"/>
      <c r="G44" s="5"/>
      <c r="H44" s="410">
        <v>23</v>
      </c>
      <c r="I44" s="919">
        <f>SUM(I40:K43)</f>
        <v>0</v>
      </c>
      <c r="J44" s="566"/>
      <c r="K44" s="920"/>
    </row>
    <row r="45" ht="9" customHeight="1"/>
    <row r="46" spans="1:11" ht="18" customHeight="1">
      <c r="A46" s="918">
        <v>5</v>
      </c>
      <c r="B46" s="918"/>
      <c r="C46" s="918"/>
      <c r="D46" s="918"/>
      <c r="E46" s="918"/>
      <c r="F46" s="918"/>
      <c r="G46" s="918"/>
      <c r="H46" s="918"/>
      <c r="I46" s="918"/>
      <c r="J46" s="918"/>
      <c r="K46" s="918"/>
    </row>
  </sheetData>
  <sheetProtection/>
  <mergeCells count="110">
    <mergeCell ref="A46:K46"/>
    <mergeCell ref="I32:K32"/>
    <mergeCell ref="I33:K33"/>
    <mergeCell ref="I34:K34"/>
    <mergeCell ref="I36:K36"/>
    <mergeCell ref="I37:K37"/>
    <mergeCell ref="I38:K38"/>
    <mergeCell ref="I35:K35"/>
    <mergeCell ref="B39:D39"/>
    <mergeCell ref="I43:K43"/>
    <mergeCell ref="E21:F21"/>
    <mergeCell ref="E22:F22"/>
    <mergeCell ref="E23:F23"/>
    <mergeCell ref="E24:F24"/>
    <mergeCell ref="A40:A44"/>
    <mergeCell ref="B26:D26"/>
    <mergeCell ref="B33:D33"/>
    <mergeCell ref="A36:A39"/>
    <mergeCell ref="A30:A35"/>
    <mergeCell ref="B31:D31"/>
    <mergeCell ref="E31:F31"/>
    <mergeCell ref="E28:F28"/>
    <mergeCell ref="B27:D27"/>
    <mergeCell ref="E27:F27"/>
    <mergeCell ref="I29:K29"/>
    <mergeCell ref="I27:K27"/>
    <mergeCell ref="I30:K30"/>
    <mergeCell ref="I31:K31"/>
    <mergeCell ref="E30:F30"/>
    <mergeCell ref="G28:H28"/>
    <mergeCell ref="G2:K2"/>
    <mergeCell ref="B17:C17"/>
    <mergeCell ref="B18:C18"/>
    <mergeCell ref="F2:F3"/>
    <mergeCell ref="B13:C13"/>
    <mergeCell ref="B14:C14"/>
    <mergeCell ref="D2:D3"/>
    <mergeCell ref="E2:E3"/>
    <mergeCell ref="B6:C6"/>
    <mergeCell ref="B8:C8"/>
    <mergeCell ref="A11:A13"/>
    <mergeCell ref="A14:A18"/>
    <mergeCell ref="B15:C15"/>
    <mergeCell ref="B16:C16"/>
    <mergeCell ref="B10:C10"/>
    <mergeCell ref="B11:C11"/>
    <mergeCell ref="B12:C12"/>
    <mergeCell ref="A2:B2"/>
    <mergeCell ref="A3:B3"/>
    <mergeCell ref="B4:C4"/>
    <mergeCell ref="B5:C5"/>
    <mergeCell ref="A4:A7"/>
    <mergeCell ref="B9:C9"/>
    <mergeCell ref="B7:C7"/>
    <mergeCell ref="A8:A10"/>
    <mergeCell ref="G20:H20"/>
    <mergeCell ref="I20:K20"/>
    <mergeCell ref="A20:D20"/>
    <mergeCell ref="B21:D21"/>
    <mergeCell ref="G21:H21"/>
    <mergeCell ref="I21:K21"/>
    <mergeCell ref="A21:A29"/>
    <mergeCell ref="G26:H26"/>
    <mergeCell ref="I26:K26"/>
    <mergeCell ref="B28:D28"/>
    <mergeCell ref="B30:D30"/>
    <mergeCell ref="B29:D29"/>
    <mergeCell ref="I25:K25"/>
    <mergeCell ref="I28:K28"/>
    <mergeCell ref="E26:F26"/>
    <mergeCell ref="G24:H24"/>
    <mergeCell ref="I24:K24"/>
    <mergeCell ref="B25:D25"/>
    <mergeCell ref="G25:H25"/>
    <mergeCell ref="E25:F25"/>
    <mergeCell ref="I22:K22"/>
    <mergeCell ref="B22:D22"/>
    <mergeCell ref="G22:H22"/>
    <mergeCell ref="B23:D23"/>
    <mergeCell ref="G23:H23"/>
    <mergeCell ref="I23:K23"/>
    <mergeCell ref="G27:H27"/>
    <mergeCell ref="E20:F20"/>
    <mergeCell ref="B43:D43"/>
    <mergeCell ref="B32:D32"/>
    <mergeCell ref="B35:D35"/>
    <mergeCell ref="B34:D34"/>
    <mergeCell ref="E33:F33"/>
    <mergeCell ref="B36:D36"/>
    <mergeCell ref="B24:D24"/>
    <mergeCell ref="E32:F32"/>
    <mergeCell ref="B37:D37"/>
    <mergeCell ref="B38:D38"/>
    <mergeCell ref="E34:F34"/>
    <mergeCell ref="E43:F43"/>
    <mergeCell ref="I44:K44"/>
    <mergeCell ref="E40:F40"/>
    <mergeCell ref="E38:F38"/>
    <mergeCell ref="E37:F37"/>
    <mergeCell ref="E36:F36"/>
    <mergeCell ref="B42:D42"/>
    <mergeCell ref="I39:K39"/>
    <mergeCell ref="B44:D44"/>
    <mergeCell ref="B40:D40"/>
    <mergeCell ref="E41:F41"/>
    <mergeCell ref="E42:F42"/>
    <mergeCell ref="B41:D41"/>
    <mergeCell ref="I40:K40"/>
    <mergeCell ref="I41:K41"/>
    <mergeCell ref="I42:K42"/>
  </mergeCells>
  <printOptions/>
  <pageMargins left="0.7874015748031497" right="0.3937007874015748" top="0.7874015748031497" bottom="0.3937007874015748" header="0.5118110236220472" footer="0.11811023622047245"/>
  <pageSetup fitToHeight="1" fitToWidth="1"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sheetPr>
    <pageSetUpPr fitToPage="1"/>
  </sheetPr>
  <dimension ref="A1:L40"/>
  <sheetViews>
    <sheetView showZeros="0" zoomScalePageLayoutView="0" workbookViewId="0" topLeftCell="A22">
      <selection activeCell="H38" sqref="H38:I38"/>
    </sheetView>
  </sheetViews>
  <sheetFormatPr defaultColWidth="9.00390625" defaultRowHeight="13.5"/>
  <cols>
    <col min="1" max="1" width="3.625" style="1" customWidth="1"/>
    <col min="2" max="2" width="4.75390625" style="1" customWidth="1"/>
    <col min="3" max="3" width="11.75390625" style="1" customWidth="1"/>
    <col min="4" max="4" width="3.75390625" style="1" customWidth="1"/>
    <col min="5" max="6" width="10.75390625" style="1" customWidth="1"/>
    <col min="7" max="7" width="14.75390625" style="1" customWidth="1"/>
    <col min="8" max="8" width="5.75390625" style="1" customWidth="1"/>
    <col min="9" max="9" width="15.75390625" style="1" customWidth="1"/>
    <col min="10" max="16384" width="9.00390625" style="1" customWidth="1"/>
  </cols>
  <sheetData>
    <row r="1" spans="1:8" ht="30" customHeight="1" thickBot="1">
      <c r="A1" s="8" t="s">
        <v>112</v>
      </c>
      <c r="H1" s="3" t="s">
        <v>274</v>
      </c>
    </row>
    <row r="2" spans="1:8" ht="22.5" customHeight="1">
      <c r="A2" s="659" t="s">
        <v>122</v>
      </c>
      <c r="B2" s="624"/>
      <c r="C2" s="624"/>
      <c r="D2" s="625"/>
      <c r="E2" s="85" t="s">
        <v>362</v>
      </c>
      <c r="F2" s="86" t="s">
        <v>114</v>
      </c>
      <c r="G2" s="623" t="s">
        <v>115</v>
      </c>
      <c r="H2" s="698"/>
    </row>
    <row r="3" spans="1:8" ht="22.5" customHeight="1">
      <c r="A3" s="1039" t="s">
        <v>116</v>
      </c>
      <c r="B3" s="63"/>
      <c r="C3" s="345"/>
      <c r="D3" s="342"/>
      <c r="E3" s="344"/>
      <c r="F3" s="132"/>
      <c r="G3" s="997"/>
      <c r="H3" s="998"/>
    </row>
    <row r="4" spans="1:8" ht="22.5" customHeight="1">
      <c r="A4" s="1040"/>
      <c r="B4" s="76"/>
      <c r="C4" s="247"/>
      <c r="D4" s="343"/>
      <c r="E4" s="276"/>
      <c r="F4" s="133"/>
      <c r="G4" s="999"/>
      <c r="H4" s="1000"/>
    </row>
    <row r="5" spans="1:8" ht="22.5" customHeight="1">
      <c r="A5" s="1040"/>
      <c r="B5" s="76"/>
      <c r="C5" s="247"/>
      <c r="D5" s="343"/>
      <c r="E5" s="276"/>
      <c r="F5" s="133"/>
      <c r="G5" s="999"/>
      <c r="H5" s="1000"/>
    </row>
    <row r="6" spans="1:8" ht="22.5" customHeight="1" thickBot="1">
      <c r="A6" s="1040"/>
      <c r="B6" s="76"/>
      <c r="C6" s="247"/>
      <c r="D6" s="343"/>
      <c r="E6" s="276"/>
      <c r="F6" s="133"/>
      <c r="G6" s="1001"/>
      <c r="H6" s="1002"/>
    </row>
    <row r="7" spans="1:8" ht="22.5" customHeight="1" thickBot="1">
      <c r="A7" s="1041"/>
      <c r="B7" s="609" t="s">
        <v>117</v>
      </c>
      <c r="C7" s="1038"/>
      <c r="D7" s="610"/>
      <c r="E7" s="411"/>
      <c r="F7" s="412" t="s">
        <v>446</v>
      </c>
      <c r="G7" s="1003">
        <f>SUM(G3:H6)</f>
        <v>0</v>
      </c>
      <c r="H7" s="1004"/>
    </row>
    <row r="8" spans="1:8" ht="22.5" customHeight="1">
      <c r="A8" s="1040" t="s">
        <v>118</v>
      </c>
      <c r="B8" s="350" t="s">
        <v>119</v>
      </c>
      <c r="C8" s="346"/>
      <c r="D8" s="157"/>
      <c r="E8" s="96"/>
      <c r="F8" s="413"/>
      <c r="G8" s="1011"/>
      <c r="H8" s="1012"/>
    </row>
    <row r="9" spans="1:8" ht="22.5" customHeight="1">
      <c r="A9" s="1040"/>
      <c r="B9" s="351" t="s">
        <v>119</v>
      </c>
      <c r="C9" s="347"/>
      <c r="D9" s="158"/>
      <c r="E9" s="98"/>
      <c r="F9" s="414"/>
      <c r="G9" s="999"/>
      <c r="H9" s="1000"/>
    </row>
    <row r="10" spans="1:8" ht="22.5" customHeight="1" thickBot="1">
      <c r="A10" s="1040"/>
      <c r="B10" s="351" t="s">
        <v>119</v>
      </c>
      <c r="C10" s="347"/>
      <c r="D10" s="158"/>
      <c r="E10" s="98"/>
      <c r="F10" s="414"/>
      <c r="G10" s="1001"/>
      <c r="H10" s="1002"/>
    </row>
    <row r="11" spans="1:8" ht="22.5" customHeight="1" thickBot="1">
      <c r="A11" s="1040"/>
      <c r="B11" s="740" t="s">
        <v>117</v>
      </c>
      <c r="C11" s="1047"/>
      <c r="D11" s="349"/>
      <c r="E11" s="102"/>
      <c r="F11" s="415" t="s">
        <v>447</v>
      </c>
      <c r="G11" s="1003">
        <f>SUM(G8:H10)</f>
        <v>0</v>
      </c>
      <c r="H11" s="1004"/>
    </row>
    <row r="12" spans="1:8" ht="22.5" customHeight="1">
      <c r="A12" s="1039" t="s">
        <v>120</v>
      </c>
      <c r="B12" s="352" t="s">
        <v>119</v>
      </c>
      <c r="C12" s="353"/>
      <c r="D12" s="187"/>
      <c r="E12" s="416"/>
      <c r="F12" s="417"/>
      <c r="G12" s="1011"/>
      <c r="H12" s="1012"/>
    </row>
    <row r="13" spans="1:8" ht="22.5" customHeight="1" thickBot="1">
      <c r="A13" s="1040"/>
      <c r="B13" s="351" t="s">
        <v>119</v>
      </c>
      <c r="C13" s="347"/>
      <c r="D13" s="158"/>
      <c r="E13" s="98"/>
      <c r="F13" s="414"/>
      <c r="G13" s="1001"/>
      <c r="H13" s="1002"/>
    </row>
    <row r="14" spans="1:8" ht="22.5" customHeight="1" thickBot="1">
      <c r="A14" s="1041"/>
      <c r="B14" s="1048" t="s">
        <v>117</v>
      </c>
      <c r="C14" s="1049"/>
      <c r="D14" s="348"/>
      <c r="E14" s="95"/>
      <c r="F14" s="418" t="s">
        <v>448</v>
      </c>
      <c r="G14" s="1003">
        <f>SUM(G12:H13)</f>
        <v>0</v>
      </c>
      <c r="H14" s="1004"/>
    </row>
    <row r="15" spans="1:8" ht="21" customHeight="1" thickBot="1">
      <c r="A15" s="1051" t="s">
        <v>449</v>
      </c>
      <c r="B15" s="1052"/>
      <c r="C15" s="1052"/>
      <c r="D15" s="1052"/>
      <c r="E15" s="1052"/>
      <c r="F15" s="1053"/>
      <c r="G15" s="1009">
        <f>SUM(G7,G11,G14)</f>
        <v>0</v>
      </c>
      <c r="H15" s="1010"/>
    </row>
    <row r="16" spans="1:9" s="15" customFormat="1" ht="34.5" customHeight="1" thickBot="1">
      <c r="A16" s="14" t="s">
        <v>121</v>
      </c>
      <c r="H16" s="1050" t="s">
        <v>126</v>
      </c>
      <c r="I16" s="1050"/>
    </row>
    <row r="17" spans="1:12" ht="21.75" customHeight="1">
      <c r="A17" s="1036" t="s">
        <v>261</v>
      </c>
      <c r="B17" s="755"/>
      <c r="C17" s="755"/>
      <c r="D17" s="755"/>
      <c r="E17" s="755" t="s">
        <v>322</v>
      </c>
      <c r="F17" s="755"/>
      <c r="G17" s="91" t="s">
        <v>114</v>
      </c>
      <c r="H17" s="755" t="s">
        <v>115</v>
      </c>
      <c r="I17" s="1026"/>
      <c r="J17" s="2"/>
      <c r="K17" s="16"/>
      <c r="L17" s="16"/>
    </row>
    <row r="18" spans="1:12" ht="21.75" customHeight="1">
      <c r="A18" s="1040" t="s">
        <v>124</v>
      </c>
      <c r="B18" s="746"/>
      <c r="C18" s="746"/>
      <c r="D18" s="746"/>
      <c r="E18" s="1037"/>
      <c r="F18" s="1037"/>
      <c r="G18" s="157"/>
      <c r="H18" s="1027"/>
      <c r="I18" s="1028"/>
      <c r="J18" s="2"/>
      <c r="K18" s="2"/>
      <c r="L18" s="2"/>
    </row>
    <row r="19" spans="1:12" ht="21.75" customHeight="1">
      <c r="A19" s="1040"/>
      <c r="B19" s="734"/>
      <c r="C19" s="734"/>
      <c r="D19" s="734"/>
      <c r="E19" s="1014"/>
      <c r="F19" s="1014"/>
      <c r="G19" s="158"/>
      <c r="H19" s="1005"/>
      <c r="I19" s="1006"/>
      <c r="J19" s="2"/>
      <c r="K19" s="2"/>
      <c r="L19" s="2"/>
    </row>
    <row r="20" spans="1:12" ht="21.75" customHeight="1">
      <c r="A20" s="1040"/>
      <c r="B20" s="734"/>
      <c r="C20" s="734"/>
      <c r="D20" s="734"/>
      <c r="E20" s="1014"/>
      <c r="F20" s="1014"/>
      <c r="G20" s="158"/>
      <c r="H20" s="1005"/>
      <c r="I20" s="1006"/>
      <c r="J20" s="2"/>
      <c r="K20" s="2"/>
      <c r="L20" s="2"/>
    </row>
    <row r="21" spans="1:12" ht="21.75" customHeight="1" thickBot="1">
      <c r="A21" s="1041"/>
      <c r="B21" s="1035"/>
      <c r="C21" s="1035"/>
      <c r="D21" s="1035"/>
      <c r="E21" s="1020"/>
      <c r="F21" s="1029"/>
      <c r="G21" s="182"/>
      <c r="H21" s="1021"/>
      <c r="I21" s="1022"/>
      <c r="J21" s="2"/>
      <c r="K21" s="2"/>
      <c r="L21" s="2"/>
    </row>
    <row r="22" spans="1:12" ht="21.75" customHeight="1">
      <c r="A22" s="1045" t="s">
        <v>83</v>
      </c>
      <c r="B22" s="1019"/>
      <c r="C22" s="1019"/>
      <c r="D22" s="1019"/>
      <c r="E22" s="1025"/>
      <c r="F22" s="1042"/>
      <c r="G22" s="186"/>
      <c r="H22" s="1023"/>
      <c r="I22" s="1024"/>
      <c r="J22" s="2"/>
      <c r="K22" s="2"/>
      <c r="L22" s="2"/>
    </row>
    <row r="23" spans="1:12" ht="21.75" customHeight="1">
      <c r="A23" s="1040"/>
      <c r="B23" s="734"/>
      <c r="C23" s="734"/>
      <c r="D23" s="734"/>
      <c r="E23" s="1014"/>
      <c r="F23" s="1031"/>
      <c r="G23" s="158"/>
      <c r="H23" s="1005"/>
      <c r="I23" s="1006"/>
      <c r="J23" s="2"/>
      <c r="K23" s="2"/>
      <c r="L23" s="2"/>
    </row>
    <row r="24" spans="1:12" ht="21.75" customHeight="1">
      <c r="A24" s="1040"/>
      <c r="B24" s="734"/>
      <c r="C24" s="734"/>
      <c r="D24" s="734"/>
      <c r="E24" s="1014"/>
      <c r="F24" s="1031"/>
      <c r="G24" s="158"/>
      <c r="H24" s="1005"/>
      <c r="I24" s="1006"/>
      <c r="J24" s="31"/>
      <c r="K24" s="2"/>
      <c r="L24" s="2"/>
    </row>
    <row r="25" spans="1:12" ht="21.75" customHeight="1" thickBot="1">
      <c r="A25" s="1046"/>
      <c r="B25" s="726"/>
      <c r="C25" s="726"/>
      <c r="D25" s="726"/>
      <c r="E25" s="1013"/>
      <c r="F25" s="1030"/>
      <c r="G25" s="159"/>
      <c r="H25" s="1007"/>
      <c r="I25" s="1008"/>
      <c r="J25" s="31"/>
      <c r="K25" s="2"/>
      <c r="L25" s="2"/>
    </row>
    <row r="26" spans="1:12" ht="21.75" customHeight="1">
      <c r="A26" s="1043" t="s">
        <v>86</v>
      </c>
      <c r="B26" s="761"/>
      <c r="C26" s="761"/>
      <c r="D26" s="761"/>
      <c r="E26" s="1032"/>
      <c r="F26" s="1032"/>
      <c r="G26" s="187"/>
      <c r="H26" s="1033"/>
      <c r="I26" s="1034"/>
      <c r="J26" s="31"/>
      <c r="K26" s="2"/>
      <c r="L26" s="2"/>
    </row>
    <row r="27" spans="1:12" ht="21.75" customHeight="1">
      <c r="A27" s="1017"/>
      <c r="B27" s="734"/>
      <c r="C27" s="734"/>
      <c r="D27" s="734"/>
      <c r="E27" s="1014"/>
      <c r="F27" s="1014"/>
      <c r="G27" s="158"/>
      <c r="H27" s="1005"/>
      <c r="I27" s="1006"/>
      <c r="J27" s="31"/>
      <c r="K27" s="2"/>
      <c r="L27" s="2"/>
    </row>
    <row r="28" spans="1:12" ht="21.75" customHeight="1" thickBot="1">
      <c r="A28" s="1044"/>
      <c r="B28" s="1035"/>
      <c r="C28" s="1035"/>
      <c r="D28" s="1035"/>
      <c r="E28" s="1020"/>
      <c r="F28" s="1020"/>
      <c r="G28" s="182"/>
      <c r="H28" s="1021"/>
      <c r="I28" s="1022"/>
      <c r="J28" s="31"/>
      <c r="K28" s="2"/>
      <c r="L28" s="2"/>
    </row>
    <row r="29" spans="1:12" ht="21.75" customHeight="1">
      <c r="A29" s="1055" t="s">
        <v>125</v>
      </c>
      <c r="B29" s="1019"/>
      <c r="C29" s="1019"/>
      <c r="D29" s="1019"/>
      <c r="E29" s="1025"/>
      <c r="F29" s="1025"/>
      <c r="G29" s="186"/>
      <c r="H29" s="1023"/>
      <c r="I29" s="1024"/>
      <c r="J29" s="31"/>
      <c r="K29" s="2"/>
      <c r="L29" s="2"/>
    </row>
    <row r="30" spans="1:12" ht="21.75" customHeight="1">
      <c r="A30" s="1056"/>
      <c r="B30" s="734"/>
      <c r="C30" s="734"/>
      <c r="D30" s="734"/>
      <c r="E30" s="1014"/>
      <c r="F30" s="1014"/>
      <c r="G30" s="158"/>
      <c r="H30" s="1005"/>
      <c r="I30" s="1006"/>
      <c r="J30" s="2"/>
      <c r="K30" s="2"/>
      <c r="L30" s="2"/>
    </row>
    <row r="31" spans="1:12" ht="21.75" customHeight="1" thickBot="1">
      <c r="A31" s="1057"/>
      <c r="B31" s="726"/>
      <c r="C31" s="726"/>
      <c r="D31" s="726"/>
      <c r="E31" s="1013"/>
      <c r="F31" s="1013"/>
      <c r="G31" s="159"/>
      <c r="H31" s="1007"/>
      <c r="I31" s="1008"/>
      <c r="J31" s="2"/>
      <c r="K31" s="2"/>
      <c r="L31" s="2"/>
    </row>
    <row r="32" spans="1:12" ht="21.75" customHeight="1">
      <c r="A32" s="1058" t="s">
        <v>89</v>
      </c>
      <c r="B32" s="761"/>
      <c r="C32" s="761"/>
      <c r="D32" s="761"/>
      <c r="E32" s="1032"/>
      <c r="F32" s="1032"/>
      <c r="G32" s="187"/>
      <c r="H32" s="1033"/>
      <c r="I32" s="1034"/>
      <c r="J32" s="2"/>
      <c r="K32" s="2"/>
      <c r="L32" s="2"/>
    </row>
    <row r="33" spans="1:12" ht="21.75" customHeight="1">
      <c r="A33" s="1056"/>
      <c r="B33" s="734"/>
      <c r="C33" s="734"/>
      <c r="D33" s="734"/>
      <c r="E33" s="1014"/>
      <c r="F33" s="1014"/>
      <c r="G33" s="158"/>
      <c r="H33" s="1005"/>
      <c r="I33" s="1006"/>
      <c r="J33" s="2"/>
      <c r="K33" s="2"/>
      <c r="L33" s="2"/>
    </row>
    <row r="34" spans="1:12" ht="21.75" customHeight="1" thickBot="1">
      <c r="A34" s="1059"/>
      <c r="B34" s="1035"/>
      <c r="C34" s="1035"/>
      <c r="D34" s="1035"/>
      <c r="E34" s="1020"/>
      <c r="F34" s="1020"/>
      <c r="G34" s="182"/>
      <c r="H34" s="1021"/>
      <c r="I34" s="1022"/>
      <c r="J34" s="2"/>
      <c r="K34" s="2"/>
      <c r="L34" s="2"/>
    </row>
    <row r="35" spans="1:12" ht="21.75" customHeight="1">
      <c r="A35" s="1016" t="s">
        <v>90</v>
      </c>
      <c r="B35" s="1019"/>
      <c r="C35" s="1019"/>
      <c r="D35" s="1019"/>
      <c r="E35" s="1025"/>
      <c r="F35" s="1025"/>
      <c r="G35" s="186"/>
      <c r="H35" s="1023"/>
      <c r="I35" s="1024"/>
      <c r="J35" s="2"/>
      <c r="K35" s="2"/>
      <c r="L35" s="2"/>
    </row>
    <row r="36" spans="1:12" ht="21.75" customHeight="1">
      <c r="A36" s="1017"/>
      <c r="B36" s="734"/>
      <c r="C36" s="734"/>
      <c r="D36" s="734"/>
      <c r="E36" s="1014"/>
      <c r="F36" s="1014"/>
      <c r="G36" s="158"/>
      <c r="H36" s="1005"/>
      <c r="I36" s="1006"/>
      <c r="J36" s="2"/>
      <c r="K36" s="2"/>
      <c r="L36" s="2"/>
    </row>
    <row r="37" spans="1:12" ht="21.75" customHeight="1" thickBot="1">
      <c r="A37" s="1018"/>
      <c r="B37" s="726"/>
      <c r="C37" s="726"/>
      <c r="D37" s="726"/>
      <c r="E37" s="1013"/>
      <c r="F37" s="1013"/>
      <c r="G37" s="159"/>
      <c r="H37" s="1007"/>
      <c r="I37" s="1008"/>
      <c r="J37" s="2"/>
      <c r="K37" s="2"/>
      <c r="L37" s="2"/>
    </row>
    <row r="38" spans="1:12" ht="21.75" customHeight="1" thickBot="1">
      <c r="A38" s="1015" t="s">
        <v>58</v>
      </c>
      <c r="B38" s="572"/>
      <c r="C38" s="572"/>
      <c r="D38" s="572"/>
      <c r="E38" s="572"/>
      <c r="F38" s="572"/>
      <c r="G38" s="419">
        <v>51</v>
      </c>
      <c r="H38" s="1060">
        <f>SUM(H18:I37)</f>
        <v>0</v>
      </c>
      <c r="I38" s="1061"/>
      <c r="J38" s="2"/>
      <c r="K38" s="2"/>
      <c r="L38" s="23"/>
    </row>
    <row r="40" spans="1:9" ht="13.5">
      <c r="A40" s="1054">
        <v>6</v>
      </c>
      <c r="B40" s="1054"/>
      <c r="C40" s="1054"/>
      <c r="D40" s="1054"/>
      <c r="E40" s="1054"/>
      <c r="F40" s="1054"/>
      <c r="G40" s="1054"/>
      <c r="H40" s="1054"/>
      <c r="I40" s="1054"/>
    </row>
  </sheetData>
  <sheetProtection/>
  <mergeCells count="95">
    <mergeCell ref="B33:D33"/>
    <mergeCell ref="B34:D34"/>
    <mergeCell ref="B30:D30"/>
    <mergeCell ref="A40:I40"/>
    <mergeCell ref="A29:A31"/>
    <mergeCell ref="A32:A34"/>
    <mergeCell ref="B29:D29"/>
    <mergeCell ref="E34:F34"/>
    <mergeCell ref="E35:F35"/>
    <mergeCell ref="H38:I38"/>
    <mergeCell ref="A8:A11"/>
    <mergeCell ref="A12:A14"/>
    <mergeCell ref="B11:C11"/>
    <mergeCell ref="B14:C14"/>
    <mergeCell ref="H16:I16"/>
    <mergeCell ref="A15:F15"/>
    <mergeCell ref="B20:D20"/>
    <mergeCell ref="B21:D21"/>
    <mergeCell ref="B22:D22"/>
    <mergeCell ref="A18:A21"/>
    <mergeCell ref="A22:A25"/>
    <mergeCell ref="B18:D18"/>
    <mergeCell ref="E26:F26"/>
    <mergeCell ref="E18:F18"/>
    <mergeCell ref="E19:F19"/>
    <mergeCell ref="E20:F20"/>
    <mergeCell ref="A2:D2"/>
    <mergeCell ref="B7:D7"/>
    <mergeCell ref="A3:A7"/>
    <mergeCell ref="B19:D19"/>
    <mergeCell ref="E22:F22"/>
    <mergeCell ref="A26:A28"/>
    <mergeCell ref="H27:I27"/>
    <mergeCell ref="H32:I32"/>
    <mergeCell ref="H30:I30"/>
    <mergeCell ref="H31:I31"/>
    <mergeCell ref="E17:F17"/>
    <mergeCell ref="B23:D23"/>
    <mergeCell ref="B28:D28"/>
    <mergeCell ref="B26:D26"/>
    <mergeCell ref="B27:D27"/>
    <mergeCell ref="A17:D17"/>
    <mergeCell ref="H22:I22"/>
    <mergeCell ref="E23:F23"/>
    <mergeCell ref="E24:F24"/>
    <mergeCell ref="H25:I25"/>
    <mergeCell ref="E32:F32"/>
    <mergeCell ref="B24:D24"/>
    <mergeCell ref="B25:D25"/>
    <mergeCell ref="B32:D32"/>
    <mergeCell ref="B31:D31"/>
    <mergeCell ref="H26:I26"/>
    <mergeCell ref="H17:I17"/>
    <mergeCell ref="H18:I18"/>
    <mergeCell ref="H19:I19"/>
    <mergeCell ref="H20:I20"/>
    <mergeCell ref="E21:F21"/>
    <mergeCell ref="E27:F27"/>
    <mergeCell ref="H23:I23"/>
    <mergeCell ref="H24:I24"/>
    <mergeCell ref="E25:F25"/>
    <mergeCell ref="H21:I21"/>
    <mergeCell ref="E28:F28"/>
    <mergeCell ref="H33:I33"/>
    <mergeCell ref="H34:I34"/>
    <mergeCell ref="H35:I35"/>
    <mergeCell ref="E31:F31"/>
    <mergeCell ref="E33:F33"/>
    <mergeCell ref="E29:F29"/>
    <mergeCell ref="E30:F30"/>
    <mergeCell ref="H28:I28"/>
    <mergeCell ref="H29:I29"/>
    <mergeCell ref="E37:F37"/>
    <mergeCell ref="E36:F36"/>
    <mergeCell ref="A38:F38"/>
    <mergeCell ref="B36:D36"/>
    <mergeCell ref="B37:D37"/>
    <mergeCell ref="A35:A37"/>
    <mergeCell ref="B35:D35"/>
    <mergeCell ref="H36:I36"/>
    <mergeCell ref="H37:I37"/>
    <mergeCell ref="G14:H14"/>
    <mergeCell ref="G15:H15"/>
    <mergeCell ref="G8:H8"/>
    <mergeCell ref="G9:H9"/>
    <mergeCell ref="G10:H10"/>
    <mergeCell ref="G11:H11"/>
    <mergeCell ref="G12:H12"/>
    <mergeCell ref="G13:H13"/>
    <mergeCell ref="G2:H2"/>
    <mergeCell ref="G3:H3"/>
    <mergeCell ref="G4:H4"/>
    <mergeCell ref="G5:H5"/>
    <mergeCell ref="G6:H6"/>
    <mergeCell ref="G7:H7"/>
  </mergeCells>
  <printOptions/>
  <pageMargins left="0.7874015748031497" right="0.3937007874015748" top="0.7874015748031497" bottom="0.3937007874015748" header="0.5118110236220472" footer="0.11811023622047245"/>
  <pageSetup fitToHeight="1" fitToWidth="1"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A1:H34"/>
  <sheetViews>
    <sheetView showZeros="0" zoomScalePageLayoutView="0" workbookViewId="0" topLeftCell="A19">
      <selection activeCell="G32" sqref="G32:H32"/>
    </sheetView>
  </sheetViews>
  <sheetFormatPr defaultColWidth="9.00390625" defaultRowHeight="13.5"/>
  <cols>
    <col min="1" max="1" width="3.625" style="0" customWidth="1"/>
    <col min="2" max="2" width="13.625" style="0" customWidth="1"/>
    <col min="3" max="4" width="10.625" style="0" customWidth="1"/>
    <col min="5" max="5" width="9.625" style="0" customWidth="1"/>
    <col min="6" max="6" width="15.625" style="0" customWidth="1"/>
    <col min="7" max="7" width="10.625" style="0" customWidth="1"/>
  </cols>
  <sheetData>
    <row r="1" spans="1:8" ht="27" customHeight="1" thickBot="1">
      <c r="A1" s="14" t="s">
        <v>127</v>
      </c>
      <c r="B1" s="15"/>
      <c r="C1" s="15"/>
      <c r="D1" s="15"/>
      <c r="E1" s="15"/>
      <c r="F1" s="15"/>
      <c r="G1" s="1050" t="s">
        <v>126</v>
      </c>
      <c r="H1" s="1050"/>
    </row>
    <row r="2" spans="1:8" ht="24" customHeight="1">
      <c r="A2" s="683" t="s">
        <v>122</v>
      </c>
      <c r="B2" s="754"/>
      <c r="C2" s="755"/>
      <c r="D2" s="756" t="s">
        <v>322</v>
      </c>
      <c r="E2" s="1088"/>
      <c r="F2" s="57" t="s">
        <v>114</v>
      </c>
      <c r="G2" s="754" t="s">
        <v>115</v>
      </c>
      <c r="H2" s="945"/>
    </row>
    <row r="3" spans="1:8" ht="24" customHeight="1">
      <c r="A3" s="743" t="s">
        <v>128</v>
      </c>
      <c r="B3" s="1089" t="s">
        <v>434</v>
      </c>
      <c r="C3" s="1090"/>
      <c r="D3" s="1079"/>
      <c r="E3" s="1079"/>
      <c r="F3" s="146"/>
      <c r="G3" s="1085"/>
      <c r="H3" s="1086"/>
    </row>
    <row r="4" spans="1:8" ht="24" customHeight="1">
      <c r="A4" s="743"/>
      <c r="B4" s="1091" t="s">
        <v>433</v>
      </c>
      <c r="C4" s="1092"/>
      <c r="D4" s="1064"/>
      <c r="E4" s="1064"/>
      <c r="F4" s="147"/>
      <c r="G4" s="1065"/>
      <c r="H4" s="1066"/>
    </row>
    <row r="5" spans="1:8" ht="24" customHeight="1">
      <c r="A5" s="949"/>
      <c r="B5" s="1070"/>
      <c r="C5" s="1093"/>
      <c r="D5" s="1069"/>
      <c r="E5" s="1069"/>
      <c r="F5" s="181"/>
      <c r="G5" s="1073"/>
      <c r="H5" s="1074"/>
    </row>
    <row r="6" spans="1:8" ht="24" customHeight="1">
      <c r="A6" s="743" t="s">
        <v>129</v>
      </c>
      <c r="B6" s="1097" t="s">
        <v>432</v>
      </c>
      <c r="C6" s="1098"/>
      <c r="D6" s="1079"/>
      <c r="E6" s="1079"/>
      <c r="F6" s="146"/>
      <c r="G6" s="1085"/>
      <c r="H6" s="1086"/>
    </row>
    <row r="7" spans="1:8" ht="24" customHeight="1">
      <c r="A7" s="743"/>
      <c r="B7" s="1099" t="s">
        <v>298</v>
      </c>
      <c r="C7" s="1099"/>
      <c r="D7" s="1064"/>
      <c r="E7" s="1064"/>
      <c r="F7" s="147"/>
      <c r="G7" s="1065"/>
      <c r="H7" s="1066"/>
    </row>
    <row r="8" spans="1:8" ht="24" customHeight="1">
      <c r="A8" s="743"/>
      <c r="B8" s="1062" t="s">
        <v>61</v>
      </c>
      <c r="C8" s="1062"/>
      <c r="D8" s="1072"/>
      <c r="E8" s="1072"/>
      <c r="F8" s="184"/>
      <c r="G8" s="1077"/>
      <c r="H8" s="1078"/>
    </row>
    <row r="9" spans="1:8" ht="24" customHeight="1">
      <c r="A9" s="1094" t="s">
        <v>86</v>
      </c>
      <c r="B9" s="1067"/>
      <c r="C9" s="1067"/>
      <c r="D9" s="1068"/>
      <c r="E9" s="1068"/>
      <c r="F9" s="185"/>
      <c r="G9" s="1075"/>
      <c r="H9" s="1076"/>
    </row>
    <row r="10" spans="1:8" ht="24" customHeight="1">
      <c r="A10" s="1095"/>
      <c r="B10" s="1063"/>
      <c r="C10" s="1063"/>
      <c r="D10" s="1064"/>
      <c r="E10" s="1064"/>
      <c r="F10" s="147"/>
      <c r="G10" s="1065"/>
      <c r="H10" s="1066"/>
    </row>
    <row r="11" spans="1:8" ht="24" customHeight="1">
      <c r="A11" s="1095"/>
      <c r="B11" s="927"/>
      <c r="C11" s="927"/>
      <c r="D11" s="1064"/>
      <c r="E11" s="1064"/>
      <c r="F11" s="147"/>
      <c r="G11" s="1065"/>
      <c r="H11" s="1066"/>
    </row>
    <row r="12" spans="1:8" ht="24" customHeight="1">
      <c r="A12" s="1096"/>
      <c r="B12" s="1070"/>
      <c r="C12" s="1070"/>
      <c r="D12" s="1069"/>
      <c r="E12" s="1069"/>
      <c r="F12" s="181"/>
      <c r="G12" s="1073"/>
      <c r="H12" s="1074"/>
    </row>
    <row r="13" spans="1:8" ht="24" customHeight="1">
      <c r="A13" s="1095" t="s">
        <v>125</v>
      </c>
      <c r="B13" s="1080" t="s">
        <v>63</v>
      </c>
      <c r="C13" s="1080"/>
      <c r="D13" s="1079"/>
      <c r="E13" s="1079"/>
      <c r="F13" s="146"/>
      <c r="G13" s="1085"/>
      <c r="H13" s="1086"/>
    </row>
    <row r="14" spans="1:8" ht="24" customHeight="1">
      <c r="A14" s="1095"/>
      <c r="B14" s="1063" t="s">
        <v>64</v>
      </c>
      <c r="C14" s="1063"/>
      <c r="D14" s="1064"/>
      <c r="E14" s="1064"/>
      <c r="F14" s="147"/>
      <c r="G14" s="1065"/>
      <c r="H14" s="1066"/>
    </row>
    <row r="15" spans="1:8" ht="24" customHeight="1">
      <c r="A15" s="1095"/>
      <c r="B15" s="1063" t="s">
        <v>438</v>
      </c>
      <c r="C15" s="1063"/>
      <c r="D15" s="1064"/>
      <c r="E15" s="1064"/>
      <c r="F15" s="147"/>
      <c r="G15" s="1065"/>
      <c r="H15" s="1066"/>
    </row>
    <row r="16" spans="1:8" ht="24" customHeight="1">
      <c r="A16" s="1095"/>
      <c r="B16" s="1062"/>
      <c r="C16" s="1062"/>
      <c r="D16" s="1072"/>
      <c r="E16" s="1072"/>
      <c r="F16" s="184"/>
      <c r="G16" s="1077"/>
      <c r="H16" s="1078"/>
    </row>
    <row r="17" spans="1:8" ht="24" customHeight="1">
      <c r="A17" s="1094" t="s">
        <v>260</v>
      </c>
      <c r="B17" s="1067"/>
      <c r="C17" s="1067"/>
      <c r="D17" s="1068"/>
      <c r="E17" s="1068"/>
      <c r="F17" s="185"/>
      <c r="G17" s="1075"/>
      <c r="H17" s="1076"/>
    </row>
    <row r="18" spans="1:8" ht="24" customHeight="1">
      <c r="A18" s="1095"/>
      <c r="B18" s="1063"/>
      <c r="C18" s="1063"/>
      <c r="D18" s="1064"/>
      <c r="E18" s="1064"/>
      <c r="F18" s="147"/>
      <c r="G18" s="1065"/>
      <c r="H18" s="1066"/>
    </row>
    <row r="19" spans="1:8" ht="24" customHeight="1" thickBot="1">
      <c r="A19" s="1096"/>
      <c r="B19" s="1070"/>
      <c r="C19" s="1070"/>
      <c r="D19" s="1069"/>
      <c r="E19" s="1069"/>
      <c r="F19" s="181"/>
      <c r="G19" s="1073"/>
      <c r="H19" s="1074"/>
    </row>
    <row r="20" spans="1:8" ht="24" customHeight="1" thickTop="1">
      <c r="A20" s="1102" t="s">
        <v>257</v>
      </c>
      <c r="B20" s="1071"/>
      <c r="C20" s="1071"/>
      <c r="D20" s="1087"/>
      <c r="E20" s="1087"/>
      <c r="F20" s="383"/>
      <c r="G20" s="1083"/>
      <c r="H20" s="1084"/>
    </row>
    <row r="21" spans="1:8" ht="24" customHeight="1">
      <c r="A21" s="743"/>
      <c r="B21" s="1063"/>
      <c r="C21" s="1063"/>
      <c r="D21" s="1064"/>
      <c r="E21" s="1064"/>
      <c r="F21" s="147"/>
      <c r="G21" s="1065"/>
      <c r="H21" s="1066"/>
    </row>
    <row r="22" spans="1:8" ht="24" customHeight="1">
      <c r="A22" s="743"/>
      <c r="B22" s="1062"/>
      <c r="C22" s="1062"/>
      <c r="D22" s="1072"/>
      <c r="E22" s="1072"/>
      <c r="F22" s="184"/>
      <c r="G22" s="1077"/>
      <c r="H22" s="1078"/>
    </row>
    <row r="23" spans="1:8" ht="24" customHeight="1">
      <c r="A23" s="758" t="s">
        <v>258</v>
      </c>
      <c r="B23" s="1067"/>
      <c r="C23" s="1067"/>
      <c r="D23" s="1068"/>
      <c r="E23" s="1068"/>
      <c r="F23" s="185"/>
      <c r="G23" s="1075"/>
      <c r="H23" s="1076"/>
    </row>
    <row r="24" spans="1:8" ht="24" customHeight="1">
      <c r="A24" s="743"/>
      <c r="B24" s="1063"/>
      <c r="C24" s="1063"/>
      <c r="D24" s="1064"/>
      <c r="E24" s="1064"/>
      <c r="F24" s="147"/>
      <c r="G24" s="1065"/>
      <c r="H24" s="1066"/>
    </row>
    <row r="25" spans="1:8" ht="24" customHeight="1">
      <c r="A25" s="949"/>
      <c r="B25" s="1070"/>
      <c r="C25" s="1070"/>
      <c r="D25" s="1069"/>
      <c r="E25" s="1069"/>
      <c r="F25" s="181"/>
      <c r="G25" s="1073"/>
      <c r="H25" s="1074"/>
    </row>
    <row r="26" spans="1:8" ht="24" customHeight="1">
      <c r="A26" s="743" t="s">
        <v>259</v>
      </c>
      <c r="B26" s="1080"/>
      <c r="C26" s="1080"/>
      <c r="D26" s="1079"/>
      <c r="E26" s="1079"/>
      <c r="F26" s="146"/>
      <c r="G26" s="1085"/>
      <c r="H26" s="1086"/>
    </row>
    <row r="27" spans="1:8" ht="24" customHeight="1">
      <c r="A27" s="743"/>
      <c r="B27" s="1063"/>
      <c r="C27" s="1063"/>
      <c r="D27" s="1064"/>
      <c r="E27" s="1064"/>
      <c r="F27" s="147"/>
      <c r="G27" s="1065"/>
      <c r="H27" s="1066"/>
    </row>
    <row r="28" spans="1:8" ht="24" customHeight="1">
      <c r="A28" s="743"/>
      <c r="B28" s="1062"/>
      <c r="C28" s="1062"/>
      <c r="D28" s="1072"/>
      <c r="E28" s="1072"/>
      <c r="F28" s="184"/>
      <c r="G28" s="1077"/>
      <c r="H28" s="1078"/>
    </row>
    <row r="29" spans="1:8" ht="24" customHeight="1">
      <c r="A29" s="950" t="s">
        <v>262</v>
      </c>
      <c r="B29" s="1067"/>
      <c r="C29" s="1067"/>
      <c r="D29" s="1068"/>
      <c r="E29" s="1068"/>
      <c r="F29" s="185"/>
      <c r="G29" s="1075"/>
      <c r="H29" s="1076"/>
    </row>
    <row r="30" spans="1:8" ht="24" customHeight="1">
      <c r="A30" s="950"/>
      <c r="B30" s="1063"/>
      <c r="C30" s="1063"/>
      <c r="D30" s="1064"/>
      <c r="E30" s="1064"/>
      <c r="F30" s="147"/>
      <c r="G30" s="1065"/>
      <c r="H30" s="1066"/>
    </row>
    <row r="31" spans="1:8" ht="24" customHeight="1" thickBot="1">
      <c r="A31" s="758"/>
      <c r="B31" s="1062"/>
      <c r="C31" s="1062"/>
      <c r="D31" s="1072"/>
      <c r="E31" s="1072"/>
      <c r="F31" s="184"/>
      <c r="G31" s="1073"/>
      <c r="H31" s="1074"/>
    </row>
    <row r="32" spans="1:8" ht="24" customHeight="1" thickBot="1">
      <c r="A32" s="1100" t="s">
        <v>58</v>
      </c>
      <c r="B32" s="922"/>
      <c r="C32" s="922"/>
      <c r="D32" s="922"/>
      <c r="E32" s="922"/>
      <c r="F32" s="420">
        <v>52</v>
      </c>
      <c r="G32" s="1081">
        <f>SUM(G3:H31)</f>
        <v>0</v>
      </c>
      <c r="H32" s="1082"/>
    </row>
    <row r="33" ht="10.5" customHeight="1"/>
    <row r="34" spans="1:8" ht="16.5" customHeight="1">
      <c r="A34" s="1101">
        <v>7</v>
      </c>
      <c r="B34" s="1101"/>
      <c r="C34" s="1101"/>
      <c r="D34" s="1101"/>
      <c r="E34" s="1101"/>
      <c r="F34" s="1101"/>
      <c r="G34" s="1101"/>
      <c r="H34" s="1101"/>
    </row>
  </sheetData>
  <sheetProtection/>
  <mergeCells count="103">
    <mergeCell ref="A34:H34"/>
    <mergeCell ref="A20:A22"/>
    <mergeCell ref="B22:C22"/>
    <mergeCell ref="D9:E9"/>
    <mergeCell ref="D10:E10"/>
    <mergeCell ref="D12:E12"/>
    <mergeCell ref="D13:E13"/>
    <mergeCell ref="D16:E16"/>
    <mergeCell ref="D11:E11"/>
    <mergeCell ref="D14:E14"/>
    <mergeCell ref="A32:E32"/>
    <mergeCell ref="B10:C10"/>
    <mergeCell ref="B12:C12"/>
    <mergeCell ref="B11:C11"/>
    <mergeCell ref="A17:A19"/>
    <mergeCell ref="B13:C13"/>
    <mergeCell ref="B16:C16"/>
    <mergeCell ref="B17:C17"/>
    <mergeCell ref="A13:A16"/>
    <mergeCell ref="B23:C23"/>
    <mergeCell ref="B18:C18"/>
    <mergeCell ref="A6:A8"/>
    <mergeCell ref="A9:A12"/>
    <mergeCell ref="B14:C14"/>
    <mergeCell ref="B15:C15"/>
    <mergeCell ref="B9:C9"/>
    <mergeCell ref="B6:C6"/>
    <mergeCell ref="B7:C7"/>
    <mergeCell ref="B8:C8"/>
    <mergeCell ref="A2:C2"/>
    <mergeCell ref="B3:C3"/>
    <mergeCell ref="B4:C4"/>
    <mergeCell ref="B5:C5"/>
    <mergeCell ref="A3:A5"/>
    <mergeCell ref="D17:E17"/>
    <mergeCell ref="D6:E6"/>
    <mergeCell ref="D7:E7"/>
    <mergeCell ref="D8:E8"/>
    <mergeCell ref="D28:E28"/>
    <mergeCell ref="D20:E20"/>
    <mergeCell ref="D22:E22"/>
    <mergeCell ref="D18:E18"/>
    <mergeCell ref="D2:E2"/>
    <mergeCell ref="D3:E3"/>
    <mergeCell ref="D4:E4"/>
    <mergeCell ref="D5:E5"/>
    <mergeCell ref="D15:E15"/>
    <mergeCell ref="G7:H7"/>
    <mergeCell ref="G8:H8"/>
    <mergeCell ref="G9:H9"/>
    <mergeCell ref="G14:H14"/>
    <mergeCell ref="G15:H15"/>
    <mergeCell ref="G2:H2"/>
    <mergeCell ref="G3:H3"/>
    <mergeCell ref="G4:H4"/>
    <mergeCell ref="G5:H5"/>
    <mergeCell ref="G6:H6"/>
    <mergeCell ref="G10:H10"/>
    <mergeCell ref="G11:H11"/>
    <mergeCell ref="G12:H12"/>
    <mergeCell ref="G13:H13"/>
    <mergeCell ref="G16:H16"/>
    <mergeCell ref="G17:H17"/>
    <mergeCell ref="B26:C26"/>
    <mergeCell ref="G32:H32"/>
    <mergeCell ref="G27:H27"/>
    <mergeCell ref="G19:H19"/>
    <mergeCell ref="G20:H20"/>
    <mergeCell ref="G22:H22"/>
    <mergeCell ref="G23:H23"/>
    <mergeCell ref="G24:H24"/>
    <mergeCell ref="G26:H26"/>
    <mergeCell ref="D19:E19"/>
    <mergeCell ref="G21:H21"/>
    <mergeCell ref="B31:C31"/>
    <mergeCell ref="D31:E31"/>
    <mergeCell ref="G31:H31"/>
    <mergeCell ref="G29:H29"/>
    <mergeCell ref="A23:A25"/>
    <mergeCell ref="G25:H25"/>
    <mergeCell ref="B24:C24"/>
    <mergeCell ref="G28:H28"/>
    <mergeCell ref="D26:E26"/>
    <mergeCell ref="D29:E29"/>
    <mergeCell ref="G18:H18"/>
    <mergeCell ref="D23:E23"/>
    <mergeCell ref="D25:E25"/>
    <mergeCell ref="D24:E24"/>
    <mergeCell ref="B25:C25"/>
    <mergeCell ref="B20:C20"/>
    <mergeCell ref="B19:C19"/>
    <mergeCell ref="B21:C21"/>
    <mergeCell ref="D21:E21"/>
    <mergeCell ref="A26:A28"/>
    <mergeCell ref="B28:C28"/>
    <mergeCell ref="A29:A31"/>
    <mergeCell ref="G1:H1"/>
    <mergeCell ref="B30:C30"/>
    <mergeCell ref="D30:E30"/>
    <mergeCell ref="G30:H30"/>
    <mergeCell ref="B27:C27"/>
    <mergeCell ref="D27:E27"/>
    <mergeCell ref="B29:C29"/>
  </mergeCells>
  <printOptions/>
  <pageMargins left="0.7874015748031497" right="0.3937007874015748" top="0.7874015748031497" bottom="0.3937007874015748" header="0.5118110236220472" footer="0.11811023622047245"/>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O38"/>
  <sheetViews>
    <sheetView showZeros="0" zoomScalePageLayoutView="0" workbookViewId="0" topLeftCell="A22">
      <selection activeCell="D22" sqref="D22"/>
    </sheetView>
  </sheetViews>
  <sheetFormatPr defaultColWidth="9.00390625" defaultRowHeight="13.5"/>
  <cols>
    <col min="1" max="1" width="15.75390625" style="1" customWidth="1"/>
    <col min="2" max="3" width="8.75390625" style="1" customWidth="1"/>
    <col min="4" max="4" width="11.75390625" style="1" customWidth="1"/>
    <col min="5" max="5" width="2.625" style="1" customWidth="1"/>
    <col min="6" max="6" width="15.75390625" style="1" customWidth="1"/>
    <col min="7" max="8" width="8.75390625" style="1" customWidth="1"/>
    <col min="9" max="9" width="11.75390625" style="1" customWidth="1"/>
    <col min="10" max="10" width="1.625" style="1" customWidth="1"/>
    <col min="11" max="16384" width="9.00390625" style="1" customWidth="1"/>
  </cols>
  <sheetData>
    <row r="1" spans="1:9" ht="30" customHeight="1" thickBot="1">
      <c r="A1" s="14" t="s">
        <v>130</v>
      </c>
      <c r="B1" s="15"/>
      <c r="C1" s="15"/>
      <c r="D1" s="135" t="s">
        <v>126</v>
      </c>
      <c r="E1" s="15"/>
      <c r="F1" s="14" t="s">
        <v>132</v>
      </c>
      <c r="G1" s="15"/>
      <c r="H1" s="15"/>
      <c r="I1" s="135" t="s">
        <v>126</v>
      </c>
    </row>
    <row r="2" spans="1:9" ht="22.5" customHeight="1">
      <c r="A2" s="12" t="s">
        <v>122</v>
      </c>
      <c r="B2" s="6" t="s">
        <v>323</v>
      </c>
      <c r="C2" s="86" t="s">
        <v>324</v>
      </c>
      <c r="D2" s="90" t="s">
        <v>325</v>
      </c>
      <c r="F2" s="12" t="s">
        <v>122</v>
      </c>
      <c r="G2" s="6" t="s">
        <v>323</v>
      </c>
      <c r="H2" s="30" t="s">
        <v>324</v>
      </c>
      <c r="I2" s="7" t="s">
        <v>325</v>
      </c>
    </row>
    <row r="3" spans="1:9" ht="22.5" customHeight="1">
      <c r="A3" s="374" t="s">
        <v>314</v>
      </c>
      <c r="B3" s="167"/>
      <c r="C3" s="132"/>
      <c r="D3" s="472"/>
      <c r="E3" s="293"/>
      <c r="F3" s="374" t="s">
        <v>389</v>
      </c>
      <c r="G3" s="167"/>
      <c r="H3" s="168"/>
      <c r="I3" s="476"/>
    </row>
    <row r="4" spans="1:9" ht="22.5" customHeight="1">
      <c r="A4" s="308" t="s">
        <v>384</v>
      </c>
      <c r="B4" s="128"/>
      <c r="C4" s="133"/>
      <c r="D4" s="473"/>
      <c r="E4" s="293"/>
      <c r="F4" s="523" t="s">
        <v>390</v>
      </c>
      <c r="G4" s="128"/>
      <c r="H4" s="164"/>
      <c r="I4" s="477"/>
    </row>
    <row r="5" spans="1:9" ht="22.5" customHeight="1">
      <c r="A5" s="308" t="s">
        <v>385</v>
      </c>
      <c r="B5" s="128"/>
      <c r="C5" s="133"/>
      <c r="D5" s="473"/>
      <c r="E5" s="294"/>
      <c r="F5" s="523" t="s">
        <v>392</v>
      </c>
      <c r="G5" s="128"/>
      <c r="H5" s="164"/>
      <c r="I5" s="477"/>
    </row>
    <row r="6" spans="1:9" ht="22.5" customHeight="1">
      <c r="A6" s="308" t="s">
        <v>386</v>
      </c>
      <c r="B6" s="128"/>
      <c r="C6" s="133"/>
      <c r="D6" s="474"/>
      <c r="E6" s="294"/>
      <c r="F6" s="523" t="s">
        <v>391</v>
      </c>
      <c r="G6" s="128"/>
      <c r="H6" s="164"/>
      <c r="I6" s="477"/>
    </row>
    <row r="7" spans="1:9" ht="22.5" customHeight="1">
      <c r="A7" s="308" t="s">
        <v>131</v>
      </c>
      <c r="B7" s="128"/>
      <c r="C7" s="128"/>
      <c r="D7" s="473"/>
      <c r="E7" s="294"/>
      <c r="F7" s="523" t="s">
        <v>133</v>
      </c>
      <c r="G7" s="128"/>
      <c r="H7" s="164"/>
      <c r="I7" s="477"/>
    </row>
    <row r="8" spans="1:9" ht="22.5" customHeight="1">
      <c r="A8" s="308" t="s">
        <v>387</v>
      </c>
      <c r="B8" s="128"/>
      <c r="C8" s="128"/>
      <c r="D8" s="473"/>
      <c r="E8" s="293"/>
      <c r="F8" s="523" t="s">
        <v>134</v>
      </c>
      <c r="G8" s="128"/>
      <c r="H8" s="164"/>
      <c r="I8" s="477"/>
    </row>
    <row r="9" spans="1:9" ht="22.5" customHeight="1">
      <c r="A9" s="308"/>
      <c r="B9" s="128"/>
      <c r="C9" s="128"/>
      <c r="D9" s="473"/>
      <c r="E9" s="293"/>
      <c r="F9" s="308"/>
      <c r="G9" s="128"/>
      <c r="H9" s="164"/>
      <c r="I9" s="477"/>
    </row>
    <row r="10" spans="1:9" ht="22.5" customHeight="1">
      <c r="A10" s="308"/>
      <c r="B10" s="128"/>
      <c r="C10" s="128"/>
      <c r="D10" s="473"/>
      <c r="E10" s="293"/>
      <c r="F10" s="308"/>
      <c r="G10" s="128"/>
      <c r="H10" s="164"/>
      <c r="I10" s="477"/>
    </row>
    <row r="11" spans="1:9" ht="22.5" customHeight="1">
      <c r="A11" s="308"/>
      <c r="B11" s="128"/>
      <c r="C11" s="128"/>
      <c r="D11" s="473"/>
      <c r="E11" s="293"/>
      <c r="F11" s="308"/>
      <c r="G11" s="128"/>
      <c r="H11" s="164"/>
      <c r="I11" s="477"/>
    </row>
    <row r="12" spans="1:9" ht="22.5" customHeight="1">
      <c r="A12" s="308"/>
      <c r="B12" s="128"/>
      <c r="C12" s="128"/>
      <c r="D12" s="473"/>
      <c r="E12" s="293"/>
      <c r="F12" s="308"/>
      <c r="G12" s="128"/>
      <c r="H12" s="164"/>
      <c r="I12" s="477"/>
    </row>
    <row r="13" spans="1:9" ht="22.5" customHeight="1">
      <c r="A13" s="308"/>
      <c r="B13" s="128"/>
      <c r="C13" s="128"/>
      <c r="D13" s="473"/>
      <c r="E13" s="293"/>
      <c r="F13" s="308"/>
      <c r="G13" s="128"/>
      <c r="H13" s="164"/>
      <c r="I13" s="477"/>
    </row>
    <row r="14" spans="1:9" ht="22.5" customHeight="1" thickBot="1">
      <c r="A14" s="375"/>
      <c r="B14" s="173"/>
      <c r="C14" s="173"/>
      <c r="D14" s="475"/>
      <c r="E14" s="293"/>
      <c r="F14" s="375"/>
      <c r="G14" s="173"/>
      <c r="H14" s="177"/>
      <c r="I14" s="478"/>
    </row>
    <row r="15" spans="1:9" ht="22.5" customHeight="1" thickBot="1">
      <c r="A15" s="320" t="s">
        <v>58</v>
      </c>
      <c r="B15" s="337"/>
      <c r="C15" s="421">
        <v>53</v>
      </c>
      <c r="D15" s="422">
        <f>SUM(D3:D14)</f>
        <v>0</v>
      </c>
      <c r="E15" s="293"/>
      <c r="F15" s="320" t="s">
        <v>58</v>
      </c>
      <c r="G15" s="337"/>
      <c r="H15" s="423">
        <v>54</v>
      </c>
      <c r="I15" s="422">
        <f>SUM(I3:I14)</f>
        <v>0</v>
      </c>
    </row>
    <row r="16" spans="1:15" ht="30" customHeight="1" thickBot="1">
      <c r="A16" s="27" t="s">
        <v>135</v>
      </c>
      <c r="B16" s="295"/>
      <c r="C16" s="295"/>
      <c r="D16" s="305" t="s">
        <v>126</v>
      </c>
      <c r="E16" s="293"/>
      <c r="F16" s="26" t="s">
        <v>138</v>
      </c>
      <c r="G16" s="295"/>
      <c r="H16" s="295"/>
      <c r="I16" s="305" t="s">
        <v>126</v>
      </c>
      <c r="M16" s="2"/>
      <c r="N16" s="2"/>
      <c r="O16" s="2"/>
    </row>
    <row r="17" spans="1:15" ht="22.5" customHeight="1">
      <c r="A17" s="376" t="s">
        <v>136</v>
      </c>
      <c r="B17" s="175"/>
      <c r="C17" s="176"/>
      <c r="D17" s="130"/>
      <c r="E17" s="293"/>
      <c r="F17" s="376" t="s">
        <v>393</v>
      </c>
      <c r="G17" s="175"/>
      <c r="H17" s="176"/>
      <c r="I17" s="130"/>
      <c r="M17" s="2"/>
      <c r="N17" s="2"/>
      <c r="O17" s="2"/>
    </row>
    <row r="18" spans="1:15" ht="22.5" customHeight="1">
      <c r="A18" s="358" t="s">
        <v>388</v>
      </c>
      <c r="B18" s="128"/>
      <c r="C18" s="164"/>
      <c r="D18" s="129"/>
      <c r="E18" s="293"/>
      <c r="F18" s="358" t="s">
        <v>394</v>
      </c>
      <c r="G18" s="128"/>
      <c r="H18" s="164"/>
      <c r="I18" s="129"/>
      <c r="M18" s="2"/>
      <c r="N18" s="2"/>
      <c r="O18" s="2"/>
    </row>
    <row r="19" spans="1:15" ht="22.5" customHeight="1">
      <c r="A19" s="384" t="s">
        <v>435</v>
      </c>
      <c r="B19" s="128"/>
      <c r="C19" s="164"/>
      <c r="D19" s="129"/>
      <c r="E19" s="293"/>
      <c r="F19" s="358"/>
      <c r="G19" s="128"/>
      <c r="H19" s="164"/>
      <c r="I19" s="129"/>
      <c r="M19" s="2"/>
      <c r="N19" s="2"/>
      <c r="O19" s="2"/>
    </row>
    <row r="20" spans="1:15" ht="22.5" customHeight="1">
      <c r="A20" s="358" t="s">
        <v>137</v>
      </c>
      <c r="B20" s="128"/>
      <c r="C20" s="164"/>
      <c r="D20" s="129"/>
      <c r="E20" s="293"/>
      <c r="F20" s="358"/>
      <c r="G20" s="128"/>
      <c r="H20" s="164"/>
      <c r="I20" s="129"/>
      <c r="M20" s="2"/>
      <c r="N20" s="2"/>
      <c r="O20" s="2"/>
    </row>
    <row r="21" spans="1:15" ht="22.5" customHeight="1" thickBot="1">
      <c r="A21" s="377"/>
      <c r="B21" s="173"/>
      <c r="C21" s="177"/>
      <c r="D21" s="174"/>
      <c r="E21" s="297"/>
      <c r="F21" s="377"/>
      <c r="G21" s="173"/>
      <c r="H21" s="177"/>
      <c r="I21" s="174"/>
      <c r="M21" s="2"/>
      <c r="N21" s="2"/>
      <c r="O21" s="2"/>
    </row>
    <row r="22" spans="1:15" ht="22.5" customHeight="1" thickBot="1">
      <c r="A22" s="178" t="s">
        <v>58</v>
      </c>
      <c r="B22" s="337"/>
      <c r="C22" s="423">
        <v>55</v>
      </c>
      <c r="D22" s="422">
        <f>SUM(D17:D21)</f>
        <v>0</v>
      </c>
      <c r="E22" s="297"/>
      <c r="F22" s="178" t="s">
        <v>58</v>
      </c>
      <c r="G22" s="337"/>
      <c r="H22" s="423">
        <v>56</v>
      </c>
      <c r="I22" s="422">
        <f>SUM(I17:I21)</f>
        <v>0</v>
      </c>
      <c r="M22" s="2"/>
      <c r="N22" s="2"/>
      <c r="O22" s="2"/>
    </row>
    <row r="23" spans="1:15" ht="30" customHeight="1" thickBot="1">
      <c r="A23" s="14" t="s">
        <v>139</v>
      </c>
      <c r="B23" s="295"/>
      <c r="C23" s="295"/>
      <c r="D23" s="305" t="s">
        <v>126</v>
      </c>
      <c r="E23" s="298"/>
      <c r="F23" s="26" t="s">
        <v>147</v>
      </c>
      <c r="G23" s="295"/>
      <c r="H23" s="295"/>
      <c r="I23" s="305" t="s">
        <v>126</v>
      </c>
      <c r="M23" s="16"/>
      <c r="N23" s="2"/>
      <c r="O23" s="23"/>
    </row>
    <row r="24" spans="1:15" ht="22.5" customHeight="1">
      <c r="A24" s="378" t="s">
        <v>140</v>
      </c>
      <c r="B24" s="171"/>
      <c r="C24" s="172"/>
      <c r="D24" s="130"/>
      <c r="E24" s="297"/>
      <c r="F24" s="378" t="s">
        <v>148</v>
      </c>
      <c r="G24" s="171"/>
      <c r="H24" s="172"/>
      <c r="I24" s="130"/>
      <c r="M24" s="2"/>
      <c r="N24" s="2"/>
      <c r="O24" s="2"/>
    </row>
    <row r="25" spans="1:9" ht="22.5" customHeight="1">
      <c r="A25" s="308" t="s">
        <v>141</v>
      </c>
      <c r="B25" s="128"/>
      <c r="C25" s="164"/>
      <c r="D25" s="129"/>
      <c r="E25" s="298"/>
      <c r="F25" s="308" t="s">
        <v>151</v>
      </c>
      <c r="G25" s="128"/>
      <c r="H25" s="164"/>
      <c r="I25" s="129"/>
    </row>
    <row r="26" spans="1:9" s="15" customFormat="1" ht="22.5" customHeight="1">
      <c r="A26" s="308" t="s">
        <v>142</v>
      </c>
      <c r="B26" s="128"/>
      <c r="C26" s="164"/>
      <c r="D26" s="129"/>
      <c r="E26" s="297"/>
      <c r="F26" s="308" t="s">
        <v>149</v>
      </c>
      <c r="G26" s="128"/>
      <c r="H26" s="164"/>
      <c r="I26" s="129"/>
    </row>
    <row r="27" spans="1:9" ht="22.5" customHeight="1">
      <c r="A27" s="308" t="s">
        <v>143</v>
      </c>
      <c r="B27" s="128"/>
      <c r="C27" s="164"/>
      <c r="D27" s="129"/>
      <c r="E27" s="297"/>
      <c r="F27" s="523" t="s">
        <v>494</v>
      </c>
      <c r="G27" s="128"/>
      <c r="H27" s="164"/>
      <c r="I27" s="129"/>
    </row>
    <row r="28" spans="1:9" ht="22.5" customHeight="1">
      <c r="A28" s="308" t="s">
        <v>144</v>
      </c>
      <c r="B28" s="128"/>
      <c r="C28" s="164"/>
      <c r="D28" s="129"/>
      <c r="E28" s="297"/>
      <c r="F28" s="308" t="s">
        <v>395</v>
      </c>
      <c r="G28" s="128"/>
      <c r="H28" s="164"/>
      <c r="I28" s="129"/>
    </row>
    <row r="29" spans="1:9" ht="22.5" customHeight="1">
      <c r="A29" s="308" t="s">
        <v>145</v>
      </c>
      <c r="B29" s="128"/>
      <c r="C29" s="164"/>
      <c r="D29" s="129"/>
      <c r="E29" s="297"/>
      <c r="F29" s="308" t="s">
        <v>150</v>
      </c>
      <c r="G29" s="128"/>
      <c r="H29" s="164"/>
      <c r="I29" s="129"/>
    </row>
    <row r="30" spans="1:9" ht="22.5" customHeight="1">
      <c r="A30" s="354" t="s">
        <v>545</v>
      </c>
      <c r="B30" s="128"/>
      <c r="C30" s="164"/>
      <c r="D30" s="129"/>
      <c r="E30" s="297"/>
      <c r="F30" s="308" t="s">
        <v>396</v>
      </c>
      <c r="G30" s="128"/>
      <c r="H30" s="164"/>
      <c r="I30" s="129"/>
    </row>
    <row r="31" spans="1:9" ht="22.5" customHeight="1">
      <c r="A31" s="308" t="s">
        <v>146</v>
      </c>
      <c r="B31" s="128"/>
      <c r="C31" s="164"/>
      <c r="D31" s="129"/>
      <c r="E31" s="297"/>
      <c r="F31" s="308" t="s">
        <v>397</v>
      </c>
      <c r="G31" s="128"/>
      <c r="H31" s="164"/>
      <c r="I31" s="129"/>
    </row>
    <row r="32" spans="1:9" ht="22.5" customHeight="1">
      <c r="A32" s="529" t="s">
        <v>517</v>
      </c>
      <c r="B32" s="128"/>
      <c r="C32" s="164"/>
      <c r="D32" s="129"/>
      <c r="E32" s="297"/>
      <c r="F32" s="308" t="s">
        <v>398</v>
      </c>
      <c r="G32" s="128"/>
      <c r="H32" s="164"/>
      <c r="I32" s="129"/>
    </row>
    <row r="33" spans="1:9" ht="22.5" customHeight="1">
      <c r="A33" s="529" t="s">
        <v>516</v>
      </c>
      <c r="B33" s="128"/>
      <c r="C33" s="164"/>
      <c r="D33" s="129"/>
      <c r="E33" s="297"/>
      <c r="F33" s="308" t="s">
        <v>399</v>
      </c>
      <c r="G33" s="128"/>
      <c r="H33" s="164"/>
      <c r="I33" s="129"/>
    </row>
    <row r="34" spans="1:9" ht="22.5" customHeight="1">
      <c r="A34" s="308"/>
      <c r="B34" s="128"/>
      <c r="C34" s="164"/>
      <c r="D34" s="129"/>
      <c r="E34" s="297"/>
      <c r="F34" s="308"/>
      <c r="G34" s="128"/>
      <c r="H34" s="164"/>
      <c r="I34" s="129"/>
    </row>
    <row r="35" spans="1:9" ht="22.5" customHeight="1" thickBot="1">
      <c r="A35" s="375"/>
      <c r="B35" s="173"/>
      <c r="C35" s="173"/>
      <c r="D35" s="174"/>
      <c r="E35" s="297"/>
      <c r="F35" s="375"/>
      <c r="G35" s="173"/>
      <c r="H35" s="173"/>
      <c r="I35" s="174"/>
    </row>
    <row r="36" spans="1:9" ht="22.5" customHeight="1" thickBot="1">
      <c r="A36" s="320" t="s">
        <v>58</v>
      </c>
      <c r="B36" s="337"/>
      <c r="C36" s="423">
        <v>57</v>
      </c>
      <c r="D36" s="422">
        <f>SUM(D24:D35)</f>
        <v>0</v>
      </c>
      <c r="E36" s="293"/>
      <c r="F36" s="320" t="s">
        <v>58</v>
      </c>
      <c r="G36" s="337"/>
      <c r="H36" s="423">
        <v>58</v>
      </c>
      <c r="I36" s="422">
        <f>SUM(I24:I35)</f>
        <v>0</v>
      </c>
    </row>
    <row r="37" ht="9.75" customHeight="1"/>
    <row r="38" spans="1:9" ht="21" customHeight="1">
      <c r="A38" s="1054">
        <v>8</v>
      </c>
      <c r="B38" s="1054"/>
      <c r="C38" s="1054"/>
      <c r="D38" s="1054"/>
      <c r="E38" s="1054"/>
      <c r="F38" s="1054"/>
      <c r="G38" s="1054"/>
      <c r="H38" s="1054"/>
      <c r="I38" s="1054"/>
    </row>
    <row r="39" ht="21" customHeight="1"/>
    <row r="40" ht="21" customHeight="1"/>
    <row r="41" ht="21" customHeight="1"/>
    <row r="42" ht="21" customHeight="1"/>
  </sheetData>
  <sheetProtection/>
  <mergeCells count="1">
    <mergeCell ref="A38:I38"/>
  </mergeCells>
  <printOptions/>
  <pageMargins left="0.7874015748031497" right="0.3937007874015748" top="0.7874015748031497" bottom="0.3937007874015748" header="0.5118110236220472" footer="0.11811023622047245"/>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pc057</cp:lastModifiedBy>
  <cp:lastPrinted>2018-11-14T07:37:01Z</cp:lastPrinted>
  <dcterms:created xsi:type="dcterms:W3CDTF">1997-01-08T22:48:59Z</dcterms:created>
  <dcterms:modified xsi:type="dcterms:W3CDTF">2018-11-14T09:21:51Z</dcterms:modified>
  <cp:category/>
  <cp:version/>
  <cp:contentType/>
  <cp:contentStatus/>
</cp:coreProperties>
</file>